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95" windowHeight="7800"/>
  </bookViews>
  <sheets>
    <sheet name="基础数据表" sheetId="6" r:id="rId1"/>
    <sheet name="整体自评表" sheetId="13" r:id="rId2"/>
    <sheet name="工会经费 " sheetId="8" r:id="rId3"/>
    <sheet name="车辆运行" sheetId="10" r:id="rId4"/>
    <sheet name="市容管理与服务" sheetId="12" r:id="rId5"/>
  </sheets>
  <definedNames>
    <definedName name="_xlnm.Print_Area" localSheetId="0">基础数据表!$A$1:$G$39</definedName>
    <definedName name="_xlnm.Print_Titles" localSheetId="0">基础数据表!$1:$6</definedName>
    <definedName name="_xlnm.Print_Titles" localSheetId="1">整体自评表!$1:$2</definedName>
  </definedNames>
  <calcPr calcId="124519"/>
</workbook>
</file>

<file path=xl/calcChain.xml><?xml version="1.0" encoding="utf-8"?>
<calcChain xmlns="http://schemas.openxmlformats.org/spreadsheetml/2006/main">
  <c r="H23" i="12"/>
  <c r="G23"/>
  <c r="H22" i="10"/>
  <c r="G22"/>
  <c r="H22" i="8"/>
  <c r="G22"/>
  <c r="H38" i="13"/>
  <c r="G38"/>
  <c r="E15"/>
  <c r="E14"/>
  <c r="H7"/>
  <c r="F7"/>
  <c r="D7"/>
  <c r="B21" i="6"/>
  <c r="B18"/>
  <c r="F16"/>
  <c r="D16"/>
  <c r="B16"/>
  <c r="F11"/>
  <c r="D11"/>
  <c r="B11"/>
  <c r="F10"/>
  <c r="D10"/>
  <c r="B10"/>
  <c r="F8"/>
</calcChain>
</file>

<file path=xl/sharedStrings.xml><?xml version="1.0" encoding="utf-8"?>
<sst xmlns="http://schemas.openxmlformats.org/spreadsheetml/2006/main" count="422" uniqueCount="208">
  <si>
    <t>州级预算部门整体支出绩效评价基础数据表</t>
  </si>
  <si>
    <r>
      <rPr>
        <sz val="9"/>
        <rFont val="MingLiU"/>
        <family val="3"/>
        <charset val="136"/>
      </rPr>
      <t>财政供养人员情况</t>
    </r>
  </si>
  <si>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年末编制数</t>
    </r>
  </si>
  <si>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年末实际在职人数</t>
    </r>
  </si>
  <si>
    <r>
      <rPr>
        <sz val="9"/>
        <rFont val="MingLiU"/>
        <family val="3"/>
        <charset val="136"/>
      </rPr>
      <t>控制率</t>
    </r>
  </si>
  <si>
    <r>
      <rPr>
        <sz val="9"/>
        <rFont val="MingLiU"/>
        <family val="3"/>
        <charset val="136"/>
      </rPr>
      <t>经费控制情况</t>
    </r>
  </si>
  <si>
    <r>
      <rPr>
        <sz val="9"/>
        <rFont val="Times New Roman"/>
        <family val="1"/>
      </rPr>
      <t>2020</t>
    </r>
    <r>
      <rPr>
        <sz val="9"/>
        <rFont val="宋体"/>
        <family val="3"/>
        <charset val="134"/>
      </rPr>
      <t>年决算数</t>
    </r>
    <r>
      <rPr>
        <sz val="9"/>
        <rFont val="MingLiU"/>
        <family val="3"/>
        <charset val="136"/>
      </rPr>
      <t xml:space="preserve">         </t>
    </r>
    <r>
      <rPr>
        <sz val="9"/>
        <rFont val="宋体"/>
        <family val="3"/>
        <charset val="134"/>
      </rPr>
      <t>（万元）</t>
    </r>
  </si>
  <si>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年预算数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（万元）</t>
    </r>
  </si>
  <si>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年决算数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（万元）</t>
    </r>
  </si>
  <si>
    <r>
      <rPr>
        <sz val="9"/>
        <rFont val="MingLiU"/>
        <family val="3"/>
        <charset val="136"/>
      </rPr>
      <t>三公经费</t>
    </r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</si>
  <si>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、公务用车购置和运行维护费</t>
    </r>
  </si>
  <si>
    <t>其中：公务用车购置费</t>
  </si>
  <si>
    <t>公务用车运行维护费</t>
  </si>
  <si>
    <r>
      <rPr>
        <sz val="9"/>
        <rFont val="Times New Roman"/>
        <family val="1"/>
      </rPr>
      <t>2</t>
    </r>
    <r>
      <rPr>
        <sz val="9"/>
        <rFont val="MingLiU"/>
        <family val="3"/>
        <charset val="136"/>
      </rPr>
      <t>、因公出国（境）费用</t>
    </r>
  </si>
  <si>
    <r>
      <rPr>
        <sz val="9"/>
        <rFont val="Times New Roman"/>
        <family val="1"/>
      </rPr>
      <t>3</t>
    </r>
    <r>
      <rPr>
        <sz val="9"/>
        <rFont val="MingLiU"/>
        <family val="3"/>
        <charset val="136"/>
      </rPr>
      <t>、公务接待费</t>
    </r>
  </si>
  <si>
    <t>项目支出：</t>
  </si>
  <si>
    <t xml:space="preserve">   工会经费</t>
  </si>
  <si>
    <t xml:space="preserve">   渣土清运、市容整治等费</t>
  </si>
  <si>
    <t xml:space="preserve">   车辆运行费</t>
  </si>
  <si>
    <t xml:space="preserve">   应急经费</t>
  </si>
  <si>
    <t xml:space="preserve">   执法装备采购</t>
  </si>
  <si>
    <t xml:space="preserve">   管委会拨入春节慰问费</t>
  </si>
  <si>
    <t xml:space="preserve">   正式人员养老保险</t>
  </si>
  <si>
    <t xml:space="preserve">   执法车采购</t>
  </si>
  <si>
    <r>
      <rPr>
        <sz val="9"/>
        <rFont val="MingLiU"/>
        <family val="3"/>
        <charset val="136"/>
      </rPr>
      <t>公用经费</t>
    </r>
    <r>
      <rPr>
        <sz val="9"/>
        <rFont val="宋体"/>
        <family val="3"/>
        <charset val="134"/>
      </rPr>
      <t>：</t>
    </r>
  </si>
  <si>
    <t>其中：办公费</t>
  </si>
  <si>
    <t xml:space="preserve">      水费、电费</t>
  </si>
  <si>
    <t xml:space="preserve">      差旅费</t>
  </si>
  <si>
    <t xml:space="preserve">      会议费</t>
  </si>
  <si>
    <t xml:space="preserve">      培训费</t>
  </si>
  <si>
    <r>
      <rPr>
        <sz val="9"/>
        <rFont val="MingLiU"/>
        <family val="3"/>
        <charset val="136"/>
      </rPr>
      <t>政府采购金额</t>
    </r>
  </si>
  <si>
    <r>
      <rPr>
        <sz val="9"/>
        <rFont val="MingLiU"/>
        <family val="3"/>
        <charset val="136"/>
      </rPr>
      <t>—</t>
    </r>
  </si>
  <si>
    <t>部门基本支出预算调整</t>
  </si>
  <si>
    <r>
      <rPr>
        <sz val="9"/>
        <rFont val="宋体"/>
        <family val="3"/>
        <charset val="134"/>
      </rPr>
      <t>楼堂馆所控制情况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（</t>
    </r>
    <r>
      <rPr>
        <sz val="9"/>
        <rFont val="MingLiU"/>
        <family val="3"/>
        <charset val="136"/>
      </rPr>
      <t xml:space="preserve"> </t>
    </r>
    <r>
      <rPr>
        <sz val="9"/>
        <rFont val="Times New Roman"/>
        <family val="1"/>
      </rPr>
      <t>2021</t>
    </r>
    <r>
      <rPr>
        <sz val="9"/>
        <rFont val="宋体"/>
        <family val="3"/>
        <charset val="134"/>
      </rPr>
      <t>年完工项目）</t>
    </r>
  </si>
  <si>
    <r>
      <rPr>
        <sz val="9"/>
        <rFont val="MingLiU"/>
        <family val="3"/>
        <charset val="136"/>
      </rPr>
      <t xml:space="preserve">批复规模 </t>
    </r>
    <r>
      <rPr>
        <sz val="9"/>
        <rFont val="Times New Roman"/>
        <family val="1"/>
      </rPr>
      <t>（</t>
    </r>
    <r>
      <rPr>
        <sz val="9"/>
        <rFont val="Times New Roman"/>
        <family val="1"/>
      </rPr>
      <t>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</t>
    </r>
    <r>
      <rPr>
        <sz val="9"/>
        <rFont val="Times New Roman"/>
        <family val="1"/>
      </rPr>
      <t>）</t>
    </r>
  </si>
  <si>
    <r>
      <rPr>
        <sz val="10"/>
        <rFont val="MingLiU"/>
        <family val="3"/>
        <charset val="136"/>
      </rPr>
      <t>实际规 模3 ）</t>
    </r>
  </si>
  <si>
    <t>规模控制率</t>
  </si>
  <si>
    <r>
      <rPr>
        <sz val="9"/>
        <rFont val="宋体"/>
        <family val="3"/>
        <charset val="134"/>
      </rPr>
      <t>预算投资</t>
    </r>
    <r>
      <rPr>
        <sz val="9"/>
        <rFont val="MingLiU"/>
        <family val="3"/>
        <charset val="136"/>
      </rPr>
      <t xml:space="preserve">    </t>
    </r>
    <r>
      <rPr>
        <sz val="9"/>
        <rFont val="宋体"/>
        <family val="3"/>
        <charset val="134"/>
      </rPr>
      <t>（万元）</t>
    </r>
  </si>
  <si>
    <r>
      <rPr>
        <sz val="9"/>
        <rFont val="宋体"/>
        <family val="3"/>
        <charset val="134"/>
      </rPr>
      <t>实际投资（万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元）</t>
    </r>
  </si>
  <si>
    <t>投资概算控制率</t>
  </si>
  <si>
    <t>无</t>
  </si>
  <si>
    <r>
      <rPr>
        <sz val="9"/>
        <rFont val="MingLiU"/>
        <family val="3"/>
        <charset val="136"/>
      </rPr>
      <t>厉行节约保障措施</t>
    </r>
  </si>
  <si>
    <t>制定《厉行节约管理制度》，严格执行《党政机关厉行节约反对浪费条例》和《湘西自治州党政机关国内公务接待费管理办法》等规定，坚持从严从简，勤俭办一切事业；坚持依法依规，严格按程序办事；坚持实事求是、公开透明，严格控制各项支出。</t>
  </si>
  <si>
    <r>
      <rPr>
        <sz val="9"/>
        <rFont val="MingLiU"/>
        <family val="3"/>
        <charset val="136"/>
      </rPr>
      <t>说明：项目支出需要填报除基本支出以外的所有项目支出情况，公用经费填报基本支出中的一般</t>
    </r>
  </si>
  <si>
    <r>
      <rPr>
        <sz val="9"/>
        <rFont val="MingLiU"/>
        <family val="3"/>
        <charset val="136"/>
      </rPr>
      <t>商品和服务支出。</t>
    </r>
  </si>
  <si>
    <r>
      <rPr>
        <sz val="11"/>
        <rFont val="宋体"/>
        <family val="3"/>
        <charset val="134"/>
      </rPr>
      <t>单位负责人签字：</t>
    </r>
    <r>
      <rPr>
        <sz val="11"/>
        <rFont val="MingLiU"/>
        <family val="3"/>
        <charset val="136"/>
      </rPr>
      <t xml:space="preserve">         </t>
    </r>
    <r>
      <rPr>
        <sz val="11"/>
        <rFont val="宋体"/>
        <family val="3"/>
        <charset val="134"/>
      </rPr>
      <t>填表人：</t>
    </r>
    <r>
      <rPr>
        <sz val="11"/>
        <rFont val="MingLiU"/>
        <family val="3"/>
        <charset val="136"/>
      </rPr>
      <t xml:space="preserve">            </t>
    </r>
    <r>
      <rPr>
        <sz val="11"/>
        <rFont val="宋体"/>
        <family val="3"/>
        <charset val="134"/>
      </rPr>
      <t>联系电话：</t>
    </r>
    <r>
      <rPr>
        <sz val="11"/>
        <rFont val="MingLiU"/>
        <family val="3"/>
        <charset val="136"/>
      </rPr>
      <t xml:space="preserve">      </t>
    </r>
    <r>
      <rPr>
        <sz val="11"/>
        <rFont val="宋体"/>
        <family val="3"/>
        <charset val="134"/>
      </rPr>
      <t>填报日期：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年</t>
    </r>
    <r>
      <rPr>
        <sz val="11"/>
        <rFont val="MingLiU"/>
        <family val="3"/>
        <charset val="136"/>
      </rPr>
      <t xml:space="preserve">  </t>
    </r>
    <r>
      <rPr>
        <sz val="11"/>
        <rFont val="宋体"/>
        <family val="3"/>
        <charset val="134"/>
      </rPr>
      <t>月</t>
    </r>
    <r>
      <rPr>
        <sz val="11"/>
        <rFont val="MingLiU"/>
        <family val="3"/>
        <charset val="136"/>
      </rPr>
      <t xml:space="preserve">  </t>
    </r>
    <r>
      <rPr>
        <sz val="11"/>
        <rFont val="宋体"/>
        <family val="3"/>
        <charset val="134"/>
      </rPr>
      <t>曰</t>
    </r>
  </si>
  <si>
    <t>州级预算部门整体支出绩效自评表</t>
  </si>
  <si>
    <r>
      <rPr>
        <sz val="15"/>
        <rFont val="宋体"/>
        <family val="3"/>
        <charset val="134"/>
      </rPr>
      <t>（</t>
    </r>
    <r>
      <rPr>
        <sz val="15"/>
        <rFont val="MingLiU"/>
        <family val="3"/>
        <charset val="136"/>
      </rPr>
      <t>2021</t>
    </r>
    <r>
      <rPr>
        <sz val="15"/>
        <rFont val="宋体"/>
        <family val="3"/>
        <charset val="134"/>
      </rPr>
      <t>年度）</t>
    </r>
  </si>
  <si>
    <t>州级预算部门名称</t>
  </si>
  <si>
    <r>
      <rPr>
        <sz val="9"/>
        <rFont val="宋体"/>
        <family val="3"/>
        <charset val="134"/>
      </rPr>
      <t>年度预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算申请</t>
    </r>
    <r>
      <rPr>
        <sz val="9"/>
        <rFont val="MingLiU"/>
        <family val="3"/>
        <charset val="136"/>
      </rPr>
      <t xml:space="preserve">     </t>
    </r>
    <r>
      <rPr>
        <sz val="9"/>
        <rFont val="宋体"/>
        <family val="3"/>
        <charset val="134"/>
      </rPr>
      <t>（万元）</t>
    </r>
  </si>
  <si>
    <t>年初预算数</t>
  </si>
  <si>
    <t>全年预算数</t>
  </si>
  <si>
    <t>全年执行数</t>
  </si>
  <si>
    <r>
      <rPr>
        <sz val="9"/>
        <rFont val="MingLiU"/>
        <family val="3"/>
        <charset val="136"/>
      </rPr>
      <t>分值</t>
    </r>
  </si>
  <si>
    <r>
      <rPr>
        <sz val="9"/>
        <rFont val="MingLiU"/>
        <family val="3"/>
        <charset val="136"/>
      </rPr>
      <t>执行率</t>
    </r>
  </si>
  <si>
    <r>
      <rPr>
        <sz val="9"/>
        <rFont val="MingLiU"/>
        <family val="3"/>
        <charset val="136"/>
      </rPr>
      <t>得分</t>
    </r>
  </si>
  <si>
    <r>
      <rPr>
        <sz val="9"/>
        <rFont val="MingLiU"/>
        <family val="3"/>
        <charset val="136"/>
      </rPr>
      <t>年度资金总额</t>
    </r>
  </si>
  <si>
    <r>
      <rPr>
        <sz val="9"/>
        <rFont val="MingLiU"/>
        <family val="3"/>
        <charset val="136"/>
      </rPr>
      <t>按收入性质分：</t>
    </r>
  </si>
  <si>
    <r>
      <rPr>
        <sz val="9"/>
        <rFont val="MingLiU"/>
        <family val="3"/>
        <charset val="136"/>
      </rPr>
      <t>一般公共预算</t>
    </r>
  </si>
  <si>
    <r>
      <rPr>
        <sz val="9"/>
        <rFont val="MingLiU"/>
        <family val="3"/>
        <charset val="136"/>
      </rPr>
      <t>政府性基金拨款</t>
    </r>
  </si>
  <si>
    <r>
      <rPr>
        <sz val="9"/>
        <rFont val="MingLiU"/>
        <family val="3"/>
        <charset val="136"/>
      </rPr>
      <t>纳入专户管理的非税收 入拨款</t>
    </r>
  </si>
  <si>
    <r>
      <rPr>
        <sz val="9"/>
        <rFont val="MingLiU"/>
        <family val="3"/>
        <charset val="136"/>
      </rPr>
      <t>其他资金</t>
    </r>
  </si>
  <si>
    <r>
      <rPr>
        <sz val="8"/>
        <rFont val="MingLiU"/>
        <family val="3"/>
        <charset val="136"/>
      </rPr>
      <t>按支出性质分：</t>
    </r>
  </si>
  <si>
    <r>
      <rPr>
        <sz val="9"/>
        <rFont val="MingLiU"/>
        <family val="3"/>
        <charset val="136"/>
      </rPr>
      <t>基本支出</t>
    </r>
  </si>
  <si>
    <r>
      <rPr>
        <sz val="9"/>
        <rFont val="MingLiU"/>
        <family val="3"/>
        <charset val="136"/>
      </rPr>
      <t>项目支出</t>
    </r>
  </si>
  <si>
    <t>年度总体目标</t>
  </si>
  <si>
    <r>
      <rPr>
        <sz val="9"/>
        <rFont val="MingLiU"/>
        <family val="3"/>
        <charset val="136"/>
      </rPr>
      <t>预期目标</t>
    </r>
  </si>
  <si>
    <r>
      <rPr>
        <sz val="9"/>
        <rFont val="MingLiU"/>
        <family val="3"/>
        <charset val="136"/>
      </rPr>
      <t>实际完成情况</t>
    </r>
  </si>
  <si>
    <t>目标1：注重城市容貌管理集中整治与长效管理相结合，营造良好的市容秩序。
目标2：严管重罚与说服教育相结合，严格管理与热情服务相结合，执法单位和群众相处更融洽。
目标3：加强队伍建设，提升队伍整体素质。</t>
  </si>
  <si>
    <r>
      <rPr>
        <sz val="10"/>
        <rFont val="Arial"/>
        <family val="2"/>
      </rPr>
      <t>2021</t>
    </r>
    <r>
      <rPr>
        <sz val="10"/>
        <rFont val="宋体"/>
        <family val="3"/>
        <charset val="134"/>
      </rPr>
      <t>年，大队紧紧围绕湘西高新区</t>
    </r>
    <r>
      <rPr>
        <sz val="10"/>
        <rFont val="Arial"/>
        <family val="2"/>
      </rPr>
      <t>“12355”</t>
    </r>
    <r>
      <rPr>
        <sz val="10"/>
        <rFont val="宋体"/>
        <family val="3"/>
        <charset val="134"/>
      </rPr>
      <t>发展理念，在湘西高新区党工委、管委会的正确领导下，各项工作成绩斐然，中心工作亮点纷呈。</t>
    </r>
    <r>
      <rPr>
        <sz val="10"/>
        <rFont val="Arial"/>
        <family val="2"/>
      </rPr>
      <t>1.</t>
    </r>
    <r>
      <rPr>
        <sz val="10"/>
        <rFont val="宋体"/>
        <family val="3"/>
        <charset val="134"/>
      </rPr>
      <t>加大了执法力度，专项整治、户外广告、渣土治理、安全隐患排查、夜市占道扰民等效果良好，营造了良好的市容秩序。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执法方式融入新方法，严管重罚与说服教育相结合，严格管理与热情服务相结合，通过向群众宣传法律法规知识、劝导教育相结合，执法单位和群众相处更融洽。</t>
    </r>
    <r>
      <rPr>
        <sz val="10"/>
        <rFont val="Arial"/>
        <family val="2"/>
      </rPr>
      <t>3.</t>
    </r>
    <r>
      <rPr>
        <sz val="10"/>
        <rFont val="宋体"/>
        <family val="3"/>
        <charset val="134"/>
      </rPr>
      <t>深入开展党史教育，“学史明理</t>
    </r>
    <r>
      <rPr>
        <sz val="10"/>
        <rFont val="Arial"/>
        <family val="2"/>
      </rPr>
      <t>”“</t>
    </r>
    <r>
      <rPr>
        <sz val="10"/>
        <rFont val="宋体"/>
        <family val="3"/>
        <charset val="134"/>
      </rPr>
      <t>学史增信</t>
    </r>
    <r>
      <rPr>
        <sz val="10"/>
        <rFont val="Arial"/>
        <family val="2"/>
      </rPr>
      <t>”“</t>
    </r>
    <r>
      <rPr>
        <sz val="10"/>
        <rFont val="宋体"/>
        <family val="3"/>
        <charset val="134"/>
      </rPr>
      <t>学史崇德</t>
    </r>
    <r>
      <rPr>
        <sz val="10"/>
        <rFont val="Arial"/>
        <family val="2"/>
      </rPr>
      <t>”“</t>
    </r>
    <r>
      <rPr>
        <sz val="10"/>
        <rFont val="宋体"/>
        <family val="3"/>
        <charset val="134"/>
      </rPr>
      <t>学史力行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，执法队伍整理素质得到了大大地提升。</t>
    </r>
  </si>
  <si>
    <t>绩效指标</t>
  </si>
  <si>
    <r>
      <rPr>
        <sz val="9"/>
        <rFont val="MingLiU"/>
        <family val="3"/>
        <charset val="136"/>
      </rPr>
      <t>一级指标</t>
    </r>
  </si>
  <si>
    <r>
      <rPr>
        <sz val="9"/>
        <rFont val="MingLiU"/>
        <family val="3"/>
        <charset val="136"/>
      </rPr>
      <t>二级指标</t>
    </r>
  </si>
  <si>
    <r>
      <rPr>
        <sz val="9"/>
        <rFont val="MingLiU"/>
        <family val="3"/>
        <charset val="136"/>
      </rPr>
      <t>三级指标</t>
    </r>
  </si>
  <si>
    <t>年度指标值</t>
  </si>
  <si>
    <t>实际完成值</t>
  </si>
  <si>
    <t>偏差原因分析及改进措施</t>
  </si>
  <si>
    <r>
      <rPr>
        <sz val="9"/>
        <rFont val="宋体"/>
        <family val="3"/>
        <charset val="134"/>
      </rPr>
      <t>产出指标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（</t>
    </r>
    <r>
      <rPr>
        <sz val="9"/>
        <rFont val="MingLiU"/>
        <family val="3"/>
        <charset val="136"/>
      </rPr>
      <t xml:space="preserve">50 </t>
    </r>
    <r>
      <rPr>
        <sz val="9"/>
        <rFont val="宋体"/>
        <family val="3"/>
        <charset val="134"/>
      </rPr>
      <t>分）</t>
    </r>
  </si>
  <si>
    <t>数量指标</t>
  </si>
  <si>
    <t>重点工作完成率</t>
  </si>
  <si>
    <t>本单位2021年度五个文明建设绩效考核结果，等次为二等（分等次，未打分），单位重点工作完成率已基本完成</t>
  </si>
  <si>
    <t>本单位2021年度五个文明建设绩效考核结果，等次为二等（分等次，未打分），酌情扣0.06分。加强目标管理，强化目标执行，全面完成重点工作。</t>
  </si>
  <si>
    <t>“三公经费”控制率</t>
  </si>
  <si>
    <r>
      <rPr>
        <sz val="10"/>
        <rFont val="SimSun"/>
        <charset val="134"/>
      </rPr>
      <t>≦</t>
    </r>
    <r>
      <rPr>
        <sz val="10"/>
        <rFont val="Arial"/>
        <family val="2"/>
      </rPr>
      <t>100%</t>
    </r>
  </si>
  <si>
    <t>政府采购执行率</t>
  </si>
  <si>
    <t>为群众办实事件数、解决投诉问题次数、新增非机车停车位数</t>
  </si>
  <si>
    <t>为群众办实事20件，解决群众投诉反映问题35次，新增摩托车、非机动车停车位80个，划定摩托车、非机动车200个。</t>
  </si>
  <si>
    <t>为群众办实事21件，解决群众投诉反映问题38件，新增摩托车、非机动车停车位80个，划定摩托车、非机动车276个。</t>
  </si>
  <si>
    <t>组织员工开展集中学习、观看专题片次数，文明创建活动次数。</t>
  </si>
  <si>
    <t>为全体职工干部开展集中学习5次，组织观看专题片3次，文明创建活动20次。</t>
  </si>
  <si>
    <t>全年共开展集中学习6次，组织观看专题片4次，文明创建活动21次。</t>
  </si>
  <si>
    <t>抓严渣土治理工作</t>
  </si>
  <si>
    <t>督促在建工地建立冲洗平台8个，硬化工地进出场道路8处，查处乱倒建筑垃圾行为6起。</t>
  </si>
  <si>
    <t>办理行政许可件数</t>
  </si>
  <si>
    <t>400件</t>
  </si>
  <si>
    <t>全年共办理行政许可503件，其中临时占用街道两侧和公共场地许可24件、临时性建筑搭建、堆物放料、占道施工许可88件、户外广告许可225件、建筑垃圾处置49件、门店装修许可117件。</t>
  </si>
  <si>
    <t>产出指标 （50 分）</t>
  </si>
  <si>
    <t>质量指标</t>
  </si>
  <si>
    <t>广告牌规范性</t>
  </si>
  <si>
    <t>确保园区主次干道临街店面招牌的统一性、规范性，确保门店招牌的高低统一、材质符合要求。</t>
  </si>
  <si>
    <t>为确保园区主次干道临街店面招牌的统一性、规范性，大队严格落实户外广告审批许可，明确了办理流程和设置要求，并时时跟踪督促，确保门店招牌的高低统一、材质符合要求。</t>
  </si>
  <si>
    <t>解决群众投诉的问题，切实维护群众权益</t>
  </si>
  <si>
    <t>接待率、回复率、办结率均100%</t>
  </si>
  <si>
    <t>达100%</t>
  </si>
  <si>
    <t>路面见人率、管事率</t>
  </si>
  <si>
    <t>达90%以上</t>
  </si>
  <si>
    <t>已达90%以上</t>
  </si>
  <si>
    <t>时效指标</t>
  </si>
  <si>
    <t>绩效目标完成及时率</t>
  </si>
  <si>
    <t>2021年度绩效目标在2021年12月31日前100%完成。</t>
  </si>
  <si>
    <t>存在少量绩效目标未及时完成，按比例扣0.19分。加强绩效目标管理，确保绩效目标保时保量全面完成。</t>
  </si>
  <si>
    <t>部门预决算信息公开</t>
  </si>
  <si>
    <t>按规定及时公开</t>
  </si>
  <si>
    <t>已按规定及时公开</t>
  </si>
  <si>
    <t>成本指标</t>
  </si>
  <si>
    <t>在职人员控制率</t>
  </si>
  <si>
    <r>
      <rPr>
        <sz val="10"/>
        <rFont val="SimSun"/>
        <charset val="134"/>
      </rPr>
      <t>≦</t>
    </r>
    <r>
      <rPr>
        <sz val="10"/>
        <rFont val="宋体"/>
        <family val="3"/>
        <charset val="134"/>
      </rPr>
      <t>100%</t>
    </r>
  </si>
  <si>
    <t>公用经费控制率</t>
  </si>
  <si>
    <t>年初公用经费预算数为39.50万元，实际决算数为26.98万（为基本支出中商品和服务支出，不含资本支出（办公设备购置0.27万元）。</t>
  </si>
  <si>
    <t>预算支出控制</t>
  </si>
  <si>
    <t>部门整体支出控制在预算内</t>
  </si>
  <si>
    <t>总支出控制在预算范围内</t>
  </si>
  <si>
    <r>
      <rPr>
        <sz val="9"/>
        <rFont val="MingLiU"/>
        <family val="3"/>
        <charset val="136"/>
      </rPr>
      <t xml:space="preserve">效益指标 </t>
    </r>
    <r>
      <rPr>
        <sz val="9"/>
        <rFont val="Times New Roman"/>
        <family val="1"/>
      </rPr>
      <t xml:space="preserve">（30 </t>
    </r>
    <r>
      <rPr>
        <sz val="9"/>
        <rFont val="MingLiU"/>
        <family val="3"/>
        <charset val="136"/>
      </rPr>
      <t>分）</t>
    </r>
  </si>
  <si>
    <t>经济效益指标</t>
  </si>
  <si>
    <t>协助税务部门完成建筑垃圾处置费</t>
  </si>
  <si>
    <t>征缴200万以上</t>
  </si>
  <si>
    <t>434.87万元</t>
  </si>
  <si>
    <t>社会效益指标</t>
  </si>
  <si>
    <t>杜绝主次干道乱搭乱建，占道经营违行为，创造宜居宜业环境。</t>
  </si>
  <si>
    <t>遏制主次干道乱搭乱建，占道经营等违规行为。无出店经营，无游摊游担，创造了宜居宜业环境。　</t>
  </si>
  <si>
    <t>全年主要以机动车辆巡查执法为主，通过宣传、劝导、教育、处罚等措施，加大对主次干道占道经营的违法停车行为进行查处，全年共查处违法停车463起，处罚金额4.95万元。城市空间透绿、道路通畅、秩序优良、环境优美。创造了宜居宜业环境。</t>
  </si>
  <si>
    <r>
      <rPr>
        <sz val="9"/>
        <rFont val="宋体"/>
        <family val="3"/>
        <charset val="134"/>
      </rPr>
      <t>可持续影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响指标</t>
    </r>
  </si>
  <si>
    <t>提升队伍素质，服务好园区人民，改善市容市貌、创造宜居宜业环境。</t>
  </si>
  <si>
    <t>改善市容市貌，加强队伍建设，提升队伍素质，提高行政效率，更好地为经开区和经开区人民服务。</t>
  </si>
  <si>
    <t>2021年采取“疏堵结合，以疏为主”的管理措施，有效破解城市机动车、非机动车停放管理难题。从源头、运输、终端三个重要环节强化渣土管理，市容市貌得到了较大的改善，营造了整洁有序的城市宜居宜业环境。经过开展党史教育，执法队伍综合素质提升明显，更好地为经开区和经开区人民服好务。</t>
  </si>
  <si>
    <r>
      <rPr>
        <sz val="9"/>
        <rFont val="宋体"/>
        <family val="3"/>
        <charset val="134"/>
      </rPr>
      <t>满意度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指标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 xml:space="preserve">10 </t>
    </r>
    <r>
      <rPr>
        <sz val="9"/>
        <rFont val="宋体"/>
        <family val="3"/>
        <charset val="134"/>
      </rPr>
      <t>分）</t>
    </r>
  </si>
  <si>
    <r>
      <rPr>
        <sz val="9"/>
        <rFont val="MingLiU"/>
        <family val="3"/>
        <charset val="136"/>
      </rPr>
      <t>服务对象 满意度指 标</t>
    </r>
  </si>
  <si>
    <t>服务对象满意度</t>
  </si>
  <si>
    <t>≥80%</t>
  </si>
  <si>
    <r>
      <rPr>
        <sz val="9"/>
        <rFont val="MingLiU"/>
        <family val="3"/>
        <charset val="136"/>
      </rPr>
      <t>总分</t>
    </r>
  </si>
  <si>
    <r>
      <rPr>
        <sz val="11"/>
        <rFont val="宋体"/>
        <family val="3"/>
        <charset val="134"/>
      </rPr>
      <t>单位负责人签字：</t>
    </r>
    <r>
      <rPr>
        <sz val="11"/>
        <rFont val="MingLiU"/>
        <family val="3"/>
        <charset val="136"/>
      </rPr>
      <t xml:space="preserve">      </t>
    </r>
    <r>
      <rPr>
        <sz val="11"/>
        <rFont val="宋体"/>
        <family val="3"/>
        <charset val="134"/>
      </rPr>
      <t>填表人：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联系电话：</t>
    </r>
    <r>
      <rPr>
        <sz val="11"/>
        <rFont val="MingLiU"/>
        <family val="3"/>
        <charset val="136"/>
      </rPr>
      <t xml:space="preserve">       </t>
    </r>
    <r>
      <rPr>
        <sz val="11"/>
        <rFont val="宋体"/>
        <family val="3"/>
        <charset val="134"/>
      </rPr>
      <t>填报日期：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年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月</t>
    </r>
    <r>
      <rPr>
        <sz val="11"/>
        <rFont val="MingLiU"/>
        <family val="3"/>
        <charset val="136"/>
      </rPr>
      <t xml:space="preserve">    </t>
    </r>
    <r>
      <rPr>
        <sz val="11"/>
        <rFont val="宋体"/>
        <family val="3"/>
        <charset val="134"/>
      </rPr>
      <t>日</t>
    </r>
  </si>
  <si>
    <t>州级预算部门项目支出绩效自评表</t>
  </si>
  <si>
    <t>（ 2021年度）</t>
  </si>
  <si>
    <t>项目支出名称</t>
  </si>
  <si>
    <t>工会经费</t>
  </si>
  <si>
    <r>
      <rPr>
        <sz val="9"/>
        <rFont val="MingLiU"/>
        <family val="3"/>
        <charset val="136"/>
      </rPr>
      <t>主管部门</t>
    </r>
  </si>
  <si>
    <r>
      <rPr>
        <sz val="9"/>
        <rFont val="MingLiU"/>
        <family val="3"/>
        <charset val="136"/>
      </rPr>
      <t>实施单位</t>
    </r>
  </si>
  <si>
    <r>
      <rPr>
        <sz val="9"/>
        <rFont val="宋体"/>
        <family val="3"/>
        <charset val="134"/>
      </rPr>
      <t>项目资金</t>
    </r>
    <r>
      <rPr>
        <sz val="9"/>
        <rFont val="MingLiU"/>
        <family val="3"/>
        <charset val="136"/>
      </rPr>
      <t xml:space="preserve">            </t>
    </r>
    <r>
      <rPr>
        <sz val="9"/>
        <rFont val="宋体"/>
        <family val="3"/>
        <charset val="134"/>
      </rPr>
      <t>（万元）</t>
    </r>
  </si>
  <si>
    <r>
      <rPr>
        <sz val="9"/>
        <rFont val="MingLiU"/>
        <family val="3"/>
        <charset val="136"/>
      </rPr>
      <t>其中：当年财政拨款</t>
    </r>
  </si>
  <si>
    <r>
      <rPr>
        <sz val="9"/>
        <rFont val="MingLiU"/>
        <family val="3"/>
        <charset val="136"/>
      </rPr>
      <t>上年结转资金</t>
    </r>
  </si>
  <si>
    <t>预期目标</t>
  </si>
  <si>
    <t>实际完成情况</t>
  </si>
  <si>
    <t>做好工会节日、住院、困难慰问，活动开展及体检等各项职工福利的支出</t>
  </si>
  <si>
    <t>已全面完成</t>
  </si>
  <si>
    <r>
      <rPr>
        <sz val="9"/>
        <rFont val="MingLiU"/>
        <family val="3"/>
        <charset val="136"/>
      </rPr>
      <t>绩效指标</t>
    </r>
  </si>
  <si>
    <r>
      <rPr>
        <sz val="9"/>
        <rFont val="宋体"/>
        <family val="3"/>
        <charset val="134"/>
      </rPr>
      <t>偏差原因分析及</t>
    </r>
    <r>
      <rPr>
        <sz val="9"/>
        <rFont val="MingLiU"/>
        <family val="3"/>
        <charset val="136"/>
      </rPr>
      <t xml:space="preserve"> </t>
    </r>
    <r>
      <rPr>
        <sz val="9"/>
        <rFont val="宋体"/>
        <family val="3"/>
        <charset val="134"/>
      </rPr>
      <t>改进措施</t>
    </r>
  </si>
  <si>
    <r>
      <rPr>
        <sz val="9"/>
        <rFont val="MingLiU"/>
        <family val="3"/>
        <charset val="136"/>
      </rPr>
      <t xml:space="preserve">产出指标 </t>
    </r>
    <r>
      <rPr>
        <sz val="9"/>
        <rFont val="Times New Roman"/>
        <family val="1"/>
      </rPr>
      <t xml:space="preserve">（50 </t>
    </r>
    <r>
      <rPr>
        <sz val="9"/>
        <rFont val="MingLiU"/>
        <family val="3"/>
        <charset val="136"/>
      </rPr>
      <t>分）</t>
    </r>
  </si>
  <si>
    <t>项目资金到位金额</t>
  </si>
  <si>
    <t>45万元</t>
  </si>
  <si>
    <r>
      <rPr>
        <sz val="10"/>
        <rFont val="宋体"/>
        <family val="3"/>
        <charset val="134"/>
      </rPr>
      <t>53.83</t>
    </r>
    <r>
      <rPr>
        <sz val="10"/>
        <rFont val="宋体"/>
        <family val="3"/>
        <charset val="134"/>
      </rPr>
      <t>万元</t>
    </r>
  </si>
  <si>
    <r>
      <rPr>
        <sz val="9"/>
        <rFont val="MingLiU"/>
        <family val="3"/>
        <charset val="136"/>
      </rPr>
      <t>质量指标</t>
    </r>
  </si>
  <si>
    <t>关心爱护职工，维护职工权益，党和政府工会政策执行好。</t>
  </si>
  <si>
    <t>执行效果好</t>
  </si>
  <si>
    <t>完成及时性</t>
  </si>
  <si>
    <r>
      <rPr>
        <sz val="10"/>
        <rFont val="Arial"/>
        <family val="2"/>
      </rPr>
      <t>2021</t>
    </r>
    <r>
      <rPr>
        <sz val="10"/>
        <rFont val="宋体"/>
        <family val="3"/>
        <charset val="134"/>
      </rPr>
      <t>年内完成</t>
    </r>
  </si>
  <si>
    <t>2021年内完成</t>
  </si>
  <si>
    <t>经费控制</t>
  </si>
  <si>
    <t>支出控制在预算内</t>
  </si>
  <si>
    <t>做好工会节日、住院、困难慰问，活动开展及体检等各项职工福利的支出，减轻职工经济负担。</t>
  </si>
  <si>
    <t>效果好</t>
  </si>
  <si>
    <t>工会建设，职工福利落实到位。职工文化活动丰富多彩。</t>
  </si>
  <si>
    <r>
      <rPr>
        <sz val="9"/>
        <rFont val="MingLiU"/>
        <family val="3"/>
        <charset val="136"/>
      </rPr>
      <t>可持续影 响指标</t>
    </r>
  </si>
  <si>
    <t>加强职工文化建设提高职工队伍素质，以饱满的姿态开展工作,促进园区事业持续发展。</t>
  </si>
  <si>
    <r>
      <rPr>
        <sz val="9"/>
        <rFont val="MingLiU"/>
        <family val="3"/>
        <charset val="136"/>
      </rPr>
      <t>满意度 指标 （</t>
    </r>
    <r>
      <rPr>
        <sz val="9"/>
        <rFont val="Times New Roman"/>
        <family val="1"/>
      </rPr>
      <t xml:space="preserve">10 </t>
    </r>
    <r>
      <rPr>
        <sz val="9"/>
        <rFont val="MingLiU"/>
        <family val="3"/>
        <charset val="136"/>
      </rPr>
      <t>分）</t>
    </r>
  </si>
  <si>
    <r>
      <rPr>
        <sz val="10"/>
        <rFont val="Arial"/>
        <family val="2"/>
      </rPr>
      <t>90%</t>
    </r>
    <r>
      <rPr>
        <sz val="10"/>
        <rFont val="宋体"/>
        <family val="3"/>
        <charset val="134"/>
      </rPr>
      <t>以上</t>
    </r>
  </si>
  <si>
    <t>总分</t>
  </si>
  <si>
    <t>说明：此表项目支出不包括财政部门要求单独进行项目支出绩效自评项目，每个一级项目支出填写一张项目支出绩效自评表。</t>
  </si>
  <si>
    <r>
      <rPr>
        <sz val="11"/>
        <rFont val="宋体"/>
        <family val="3"/>
        <charset val="134"/>
      </rPr>
      <t>单位负责人签字：</t>
    </r>
    <r>
      <rPr>
        <sz val="11"/>
        <rFont val="MingLiU"/>
        <family val="3"/>
        <charset val="136"/>
      </rPr>
      <t xml:space="preserve">               </t>
    </r>
    <r>
      <rPr>
        <sz val="11"/>
        <rFont val="宋体"/>
        <family val="3"/>
        <charset val="134"/>
      </rPr>
      <t>填表人：</t>
    </r>
    <r>
      <rPr>
        <sz val="11"/>
        <rFont val="MingLiU"/>
        <family val="3"/>
        <charset val="136"/>
      </rPr>
      <t xml:space="preserve">         </t>
    </r>
    <r>
      <rPr>
        <sz val="11"/>
        <rFont val="宋体"/>
        <family val="3"/>
        <charset val="134"/>
      </rPr>
      <t>联系电话：</t>
    </r>
    <r>
      <rPr>
        <sz val="11"/>
        <rFont val="MingLiU"/>
        <family val="3"/>
        <charset val="136"/>
      </rPr>
      <t xml:space="preserve">           </t>
    </r>
    <r>
      <rPr>
        <sz val="11"/>
        <rFont val="宋体"/>
        <family val="3"/>
        <charset val="134"/>
      </rPr>
      <t>填报日期：</t>
    </r>
    <r>
      <rPr>
        <sz val="11"/>
        <rFont val="MingLiU"/>
        <family val="3"/>
        <charset val="136"/>
      </rPr>
      <t xml:space="preserve">      </t>
    </r>
    <r>
      <rPr>
        <sz val="11"/>
        <rFont val="宋体"/>
        <family val="3"/>
        <charset val="134"/>
      </rPr>
      <t>年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月</t>
    </r>
    <r>
      <rPr>
        <sz val="11"/>
        <rFont val="MingLiU"/>
        <family val="3"/>
        <charset val="136"/>
      </rPr>
      <t xml:space="preserve">     </t>
    </r>
    <r>
      <rPr>
        <sz val="11"/>
        <rFont val="宋体"/>
        <family val="3"/>
        <charset val="134"/>
      </rPr>
      <t>日</t>
    </r>
  </si>
  <si>
    <t>车辆运行</t>
  </si>
  <si>
    <t>保障执法车辆安全使用和日常执法有序开展，市容市貌、社会环境持续稳定。</t>
  </si>
  <si>
    <t>基本全面完成</t>
  </si>
  <si>
    <t>27万元</t>
  </si>
  <si>
    <t>20.56万元</t>
  </si>
  <si>
    <t>未按年初预算到位资金，酌情扣2分。科学合理编制项目预算，强化预算执行。</t>
  </si>
  <si>
    <t>责任事故</t>
  </si>
  <si>
    <t>安全驾驶，不出责任事故</t>
  </si>
  <si>
    <t>未出责任事故</t>
  </si>
  <si>
    <t>生态效
益指标</t>
  </si>
  <si>
    <t>用车安全使用和日常执法有序开展，保护生态环境。</t>
  </si>
  <si>
    <t>保证执法用车安全使用和日常执法有序开展，确保市容环境整治到位。</t>
  </si>
  <si>
    <t xml:space="preserve"> 市容管理与服务（渣土清运、市容整治等费）</t>
  </si>
  <si>
    <t xml:space="preserve">目标1：注重城市容貌管理集中整治与长效管理相结合，营造良好的市容秩序。
目标2：严管重罚与说服教育相结合，严格管理与热情服务相结合，执法单位和群众相处更融洽。
</t>
  </si>
  <si>
    <t>2021年，大队紧紧围绕湘西高新区“12355”发展理念，在湘西高新区党工委、管委会的正确领导下，各项工作成绩斐然，中心工作亮点纷呈。1.加大了执法力度，专项整治、户外广告、渣土治理、安全隐患排查、夜市占道扰民等效果良好，营造了良好的市容秩序。2.执法方式融入新方法，严管重罚与说服教育相结合，严格管理与热情服务相结合，通过向群众宣传法律法规知识、劝导教育相工作，执法单位和群众相处更融洽。</t>
  </si>
  <si>
    <t>40万元</t>
  </si>
  <si>
    <t>主次干道管理</t>
  </si>
  <si>
    <t>查处渣土车违规运输，泼洒、乱堆乱倒等违章行为50起，查处乱倒建筑垃圾行为4起。</t>
  </si>
  <si>
    <t>查处渣土车违规运输，泼洒、乱堆乱倒等违章行为52起，查处乱倒建筑垃圾行为6起。</t>
  </si>
  <si>
    <t>切实有效解决扬尘污染等问题，确保园区市容市貌干净整洁。</t>
  </si>
  <si>
    <t>统筹各方力量，细化深化各项工作，齐抓共管,全力做好园区市容市貌及空气质量保障工作，切实增强人民群众的幸福感。</t>
  </si>
  <si>
    <t>按照“严格审批、管住源头、整治运输、规范终端”等相关工作要求，进一步加大渣土管理力度，全力打造美丽、舒适、宜居的州府新城。</t>
  </si>
  <si>
    <t>湘西高新区管理委员会</t>
    <phoneticPr fontId="28" type="noConversion"/>
  </si>
  <si>
    <t>湘西高新区城市管理行政执法大队</t>
    <phoneticPr fontId="28" type="noConversion"/>
  </si>
  <si>
    <t>编制单位：湘西高新区城市管理行政执法大队</t>
    <phoneticPr fontId="28" type="noConversion"/>
  </si>
  <si>
    <r>
      <t>附件2</t>
    </r>
    <r>
      <rPr>
        <b/>
        <sz val="12"/>
        <rFont val="SimSun"/>
        <charset val="134"/>
      </rPr>
      <t>：</t>
    </r>
    <phoneticPr fontId="28" type="noConversion"/>
  </si>
  <si>
    <t>附件3：</t>
    <phoneticPr fontId="28" type="noConversion"/>
  </si>
  <si>
    <t>附件4-1：</t>
    <phoneticPr fontId="28" type="noConversion"/>
  </si>
  <si>
    <t>附件4-2：</t>
    <phoneticPr fontId="28" type="noConversion"/>
  </si>
  <si>
    <t>附件4-3：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</si>
</sst>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29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7"/>
      <name val="宋体"/>
      <family val="3"/>
      <charset val="134"/>
    </font>
    <font>
      <sz val="17"/>
      <name val="MingLiU"/>
      <family val="3"/>
      <charset val="136"/>
    </font>
    <font>
      <sz val="15"/>
      <name val="MingLiU"/>
      <family val="3"/>
      <charset val="136"/>
    </font>
    <font>
      <sz val="9"/>
      <name val="MingLiU"/>
      <family val="3"/>
      <charset val="136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b/>
      <sz val="9"/>
      <name val="MingLiU"/>
      <family val="3"/>
      <charset val="136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MingLiU"/>
      <family val="3"/>
      <charset val="136"/>
    </font>
    <font>
      <sz val="11"/>
      <name val="宋体"/>
      <family val="3"/>
      <charset val="134"/>
    </font>
    <font>
      <sz val="15"/>
      <name val="宋体"/>
      <family val="3"/>
      <charset val="134"/>
    </font>
    <font>
      <sz val="8"/>
      <name val="MingLiU"/>
      <family val="3"/>
      <charset val="136"/>
    </font>
    <font>
      <sz val="10"/>
      <name val="SimSun"/>
      <charset val="134"/>
    </font>
    <font>
      <b/>
      <sz val="12"/>
      <name val="宋体"/>
      <family val="3"/>
      <charset val="134"/>
    </font>
    <font>
      <sz val="21"/>
      <name val="宋体"/>
      <family val="3"/>
      <charset val="134"/>
    </font>
    <font>
      <sz val="21"/>
      <name val="MingLiU"/>
      <family val="3"/>
      <charset val="136"/>
    </font>
    <font>
      <sz val="13"/>
      <name val="MingLiU"/>
      <family val="3"/>
      <charset val="136"/>
    </font>
    <font>
      <sz val="14"/>
      <name val="SimSun"/>
      <charset val="134"/>
    </font>
    <font>
      <sz val="11"/>
      <name val="MingLiU"/>
      <family val="3"/>
      <charset val="136"/>
    </font>
    <font>
      <b/>
      <sz val="12"/>
      <name val="SimSun"/>
      <charset val="134"/>
    </font>
    <font>
      <vertAlign val="superscript"/>
      <sz val="9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H13" sqref="H13"/>
    </sheetView>
  </sheetViews>
  <sheetFormatPr defaultColWidth="9.875" defaultRowHeight="12.75"/>
  <cols>
    <col min="1" max="1" width="35.5" style="1" customWidth="1"/>
    <col min="2" max="2" width="9.25" style="23" customWidth="1"/>
    <col min="3" max="3" width="6.875" style="23" customWidth="1"/>
    <col min="4" max="4" width="14" style="23" customWidth="1"/>
    <col min="5" max="5" width="8.25" style="23" customWidth="1"/>
    <col min="6" max="6" width="10.125" style="23"/>
    <col min="7" max="7" width="8.125" style="1" customWidth="1"/>
    <col min="8" max="8" width="15.375" style="1"/>
    <col min="9" max="9" width="12.875" style="1"/>
    <col min="10" max="16384" width="9.875" style="1"/>
  </cols>
  <sheetData>
    <row r="1" spans="1:9" ht="14.25">
      <c r="A1" s="36" t="s">
        <v>203</v>
      </c>
    </row>
    <row r="3" spans="1:9" ht="29.25">
      <c r="A3" s="58" t="s">
        <v>0</v>
      </c>
      <c r="B3" s="59"/>
      <c r="C3" s="59"/>
      <c r="D3" s="59"/>
      <c r="E3" s="59"/>
      <c r="F3" s="59"/>
      <c r="G3" s="59"/>
    </row>
    <row r="5" spans="1:9" ht="17.25">
      <c r="A5" s="60"/>
      <c r="B5" s="61"/>
      <c r="C5" s="61"/>
      <c r="D5" s="61"/>
      <c r="E5" s="61"/>
      <c r="F5" s="61"/>
      <c r="G5" s="60"/>
    </row>
    <row r="6" spans="1:9">
      <c r="A6" s="37" t="s">
        <v>202</v>
      </c>
    </row>
    <row r="7" spans="1:9" ht="18" customHeight="1">
      <c r="A7" s="49" t="s">
        <v>1</v>
      </c>
      <c r="B7" s="62" t="s">
        <v>2</v>
      </c>
      <c r="C7" s="62"/>
      <c r="D7" s="62" t="s">
        <v>3</v>
      </c>
      <c r="E7" s="62"/>
      <c r="F7" s="44" t="s">
        <v>4</v>
      </c>
      <c r="G7" s="44"/>
    </row>
    <row r="8" spans="1:9" ht="17.100000000000001" customHeight="1">
      <c r="A8" s="49"/>
      <c r="B8" s="45">
        <v>17</v>
      </c>
      <c r="C8" s="45"/>
      <c r="D8" s="45">
        <v>17</v>
      </c>
      <c r="E8" s="45"/>
      <c r="F8" s="55">
        <f>D8/B8</f>
        <v>1</v>
      </c>
      <c r="G8" s="56"/>
    </row>
    <row r="9" spans="1:9" ht="27.95" customHeight="1">
      <c r="A9" s="24" t="s">
        <v>5</v>
      </c>
      <c r="B9" s="57" t="s">
        <v>6</v>
      </c>
      <c r="C9" s="57"/>
      <c r="D9" s="57" t="s">
        <v>7</v>
      </c>
      <c r="E9" s="57"/>
      <c r="F9" s="57" t="s">
        <v>8</v>
      </c>
      <c r="G9" s="57"/>
    </row>
    <row r="10" spans="1:9" ht="18" customHeight="1">
      <c r="A10" s="24" t="s">
        <v>9</v>
      </c>
      <c r="B10" s="52">
        <f t="shared" ref="B10:F10" si="0">B11+B15</f>
        <v>28.2</v>
      </c>
      <c r="C10" s="52"/>
      <c r="D10" s="52">
        <f t="shared" si="0"/>
        <v>28.5</v>
      </c>
      <c r="E10" s="52"/>
      <c r="F10" s="52">
        <f t="shared" si="0"/>
        <v>21.62</v>
      </c>
      <c r="G10" s="54"/>
    </row>
    <row r="11" spans="1:9" ht="18" customHeight="1">
      <c r="A11" s="38" t="s">
        <v>10</v>
      </c>
      <c r="B11" s="52">
        <f t="shared" ref="B11:F11" si="1">B12+B13</f>
        <v>26.8</v>
      </c>
      <c r="C11" s="52"/>
      <c r="D11" s="52">
        <f t="shared" si="1"/>
        <v>27</v>
      </c>
      <c r="E11" s="52"/>
      <c r="F11" s="52">
        <f t="shared" si="1"/>
        <v>20.260000000000002</v>
      </c>
      <c r="G11" s="52"/>
    </row>
    <row r="12" spans="1:9" ht="18" customHeight="1">
      <c r="A12" s="15" t="s">
        <v>11</v>
      </c>
      <c r="B12" s="52"/>
      <c r="C12" s="52"/>
      <c r="D12" s="52"/>
      <c r="E12" s="52"/>
      <c r="F12" s="52"/>
      <c r="G12" s="54"/>
      <c r="I12" s="37"/>
    </row>
    <row r="13" spans="1:9" ht="18" customHeight="1">
      <c r="A13" s="15" t="s">
        <v>12</v>
      </c>
      <c r="B13" s="52">
        <v>26.8</v>
      </c>
      <c r="C13" s="52"/>
      <c r="D13" s="52">
        <v>27</v>
      </c>
      <c r="E13" s="52"/>
      <c r="F13" s="52">
        <v>20.260000000000002</v>
      </c>
      <c r="G13" s="54"/>
    </row>
    <row r="14" spans="1:9" ht="18" customHeight="1">
      <c r="A14" s="38" t="s">
        <v>13</v>
      </c>
      <c r="B14" s="52"/>
      <c r="C14" s="52"/>
      <c r="D14" s="52"/>
      <c r="E14" s="52"/>
      <c r="F14" s="52"/>
      <c r="G14" s="54"/>
    </row>
    <row r="15" spans="1:9" ht="18" customHeight="1">
      <c r="A15" s="38" t="s">
        <v>14</v>
      </c>
      <c r="B15" s="52">
        <v>1.4</v>
      </c>
      <c r="C15" s="52"/>
      <c r="D15" s="52">
        <v>1.5</v>
      </c>
      <c r="E15" s="52"/>
      <c r="F15" s="52">
        <v>1.36</v>
      </c>
      <c r="G15" s="54"/>
    </row>
    <row r="16" spans="1:9" ht="18" customHeight="1">
      <c r="A16" s="39" t="s">
        <v>15</v>
      </c>
      <c r="B16" s="52">
        <f>SUM(B17:C24)</f>
        <v>136.86000000000001</v>
      </c>
      <c r="C16" s="52"/>
      <c r="D16" s="52">
        <f>SUM(D17:E22)</f>
        <v>115.76</v>
      </c>
      <c r="E16" s="52"/>
      <c r="F16" s="52">
        <f>SUM(F17:G22)</f>
        <v>114.59</v>
      </c>
      <c r="G16" s="52"/>
    </row>
    <row r="17" spans="1:9" ht="18" customHeight="1">
      <c r="A17" s="39" t="s">
        <v>16</v>
      </c>
      <c r="B17" s="52">
        <v>32</v>
      </c>
      <c r="C17" s="52"/>
      <c r="D17" s="52">
        <v>53.83</v>
      </c>
      <c r="E17" s="52"/>
      <c r="F17" s="52">
        <v>53.83</v>
      </c>
      <c r="G17" s="52"/>
    </row>
    <row r="18" spans="1:9" ht="18" customHeight="1">
      <c r="A18" s="39" t="s">
        <v>17</v>
      </c>
      <c r="B18" s="52">
        <f>5+29.98</f>
        <v>34.979999999999997</v>
      </c>
      <c r="C18" s="52"/>
      <c r="D18" s="52">
        <v>40</v>
      </c>
      <c r="E18" s="52"/>
      <c r="F18" s="52">
        <v>39.840000000000003</v>
      </c>
      <c r="G18" s="52"/>
    </row>
    <row r="19" spans="1:9" ht="18" customHeight="1">
      <c r="A19" s="39" t="s">
        <v>18</v>
      </c>
      <c r="B19" s="52">
        <v>16.32</v>
      </c>
      <c r="C19" s="52"/>
      <c r="D19" s="52">
        <v>20.56</v>
      </c>
      <c r="E19" s="52"/>
      <c r="F19" s="52">
        <v>20.56</v>
      </c>
      <c r="G19" s="52"/>
    </row>
    <row r="20" spans="1:9" ht="18" customHeight="1">
      <c r="A20" s="39" t="s">
        <v>19</v>
      </c>
      <c r="B20" s="52">
        <v>28.56</v>
      </c>
      <c r="C20" s="52"/>
      <c r="D20" s="52">
        <v>0.12</v>
      </c>
      <c r="E20" s="52"/>
      <c r="F20" s="52"/>
      <c r="G20" s="52"/>
    </row>
    <row r="21" spans="1:9" ht="18" customHeight="1">
      <c r="A21" s="39" t="s">
        <v>20</v>
      </c>
      <c r="B21" s="52">
        <f>1.95+2.18</f>
        <v>4.13</v>
      </c>
      <c r="C21" s="52"/>
      <c r="D21" s="52">
        <v>1.05</v>
      </c>
      <c r="E21" s="52"/>
      <c r="F21" s="52">
        <v>0.16</v>
      </c>
      <c r="G21" s="52"/>
    </row>
    <row r="22" spans="1:9" ht="18" customHeight="1">
      <c r="A22" s="39" t="s">
        <v>21</v>
      </c>
      <c r="B22" s="52"/>
      <c r="C22" s="52"/>
      <c r="D22" s="52">
        <v>0.2</v>
      </c>
      <c r="E22" s="52"/>
      <c r="F22" s="52">
        <v>0.2</v>
      </c>
      <c r="G22" s="52"/>
    </row>
    <row r="23" spans="1:9" ht="18" customHeight="1">
      <c r="A23" s="39" t="s">
        <v>22</v>
      </c>
      <c r="B23" s="52">
        <v>0.47</v>
      </c>
      <c r="C23" s="52"/>
      <c r="D23" s="52"/>
      <c r="E23" s="52"/>
      <c r="F23" s="52"/>
      <c r="G23" s="52"/>
    </row>
    <row r="24" spans="1:9" ht="18" customHeight="1">
      <c r="A24" s="39" t="s">
        <v>23</v>
      </c>
      <c r="B24" s="52">
        <v>20.399999999999999</v>
      </c>
      <c r="C24" s="52"/>
      <c r="D24" s="52"/>
      <c r="E24" s="52"/>
      <c r="F24" s="52"/>
      <c r="G24" s="52"/>
    </row>
    <row r="25" spans="1:9" ht="18" customHeight="1">
      <c r="A25" s="24" t="s">
        <v>24</v>
      </c>
      <c r="B25" s="52">
        <v>22.62</v>
      </c>
      <c r="C25" s="52"/>
      <c r="D25" s="52">
        <v>39.5</v>
      </c>
      <c r="E25" s="52"/>
      <c r="F25" s="52">
        <v>26.99</v>
      </c>
      <c r="G25" s="52"/>
    </row>
    <row r="26" spans="1:9" ht="18" customHeight="1">
      <c r="A26" s="39" t="s">
        <v>25</v>
      </c>
      <c r="B26" s="52">
        <v>8.3800000000000008</v>
      </c>
      <c r="C26" s="52"/>
      <c r="D26" s="52">
        <v>14.8</v>
      </c>
      <c r="E26" s="52"/>
      <c r="F26" s="52">
        <v>10.31</v>
      </c>
      <c r="G26" s="52"/>
      <c r="I26" s="43"/>
    </row>
    <row r="27" spans="1:9" ht="18" customHeight="1">
      <c r="A27" s="39" t="s">
        <v>26</v>
      </c>
      <c r="B27" s="52"/>
      <c r="C27" s="52"/>
      <c r="D27" s="52"/>
      <c r="E27" s="52"/>
      <c r="F27" s="52"/>
      <c r="G27" s="52"/>
    </row>
    <row r="28" spans="1:9" ht="18" customHeight="1">
      <c r="A28" s="39" t="s">
        <v>27</v>
      </c>
      <c r="B28" s="52">
        <v>0.12</v>
      </c>
      <c r="C28" s="52"/>
      <c r="D28" s="52">
        <v>0.2</v>
      </c>
      <c r="E28" s="52"/>
      <c r="F28" s="52">
        <v>0.23</v>
      </c>
      <c r="G28" s="52"/>
    </row>
    <row r="29" spans="1:9" ht="18" customHeight="1">
      <c r="A29" s="39" t="s">
        <v>28</v>
      </c>
      <c r="B29" s="52"/>
      <c r="C29" s="52"/>
      <c r="D29" s="52"/>
      <c r="E29" s="52"/>
      <c r="F29" s="52"/>
      <c r="G29" s="52"/>
    </row>
    <row r="30" spans="1:9" ht="18" customHeight="1">
      <c r="A30" s="39" t="s">
        <v>29</v>
      </c>
      <c r="B30" s="52"/>
      <c r="C30" s="52"/>
      <c r="D30" s="52"/>
      <c r="E30" s="52"/>
      <c r="F30" s="52">
        <v>0.69</v>
      </c>
      <c r="G30" s="52"/>
    </row>
    <row r="31" spans="1:9" ht="18" customHeight="1">
      <c r="A31" s="24" t="s">
        <v>30</v>
      </c>
      <c r="B31" s="53" t="s">
        <v>31</v>
      </c>
      <c r="C31" s="53"/>
      <c r="D31" s="52">
        <v>65.5</v>
      </c>
      <c r="E31" s="52"/>
      <c r="F31" s="52"/>
      <c r="G31" s="52"/>
    </row>
    <row r="32" spans="1:9" ht="18" customHeight="1">
      <c r="A32" s="39" t="s">
        <v>32</v>
      </c>
      <c r="B32" s="44" t="s">
        <v>31</v>
      </c>
      <c r="C32" s="44"/>
      <c r="D32" s="45"/>
      <c r="E32" s="45"/>
      <c r="F32" s="45"/>
      <c r="G32" s="46"/>
    </row>
    <row r="33" spans="1:7" ht="28.5">
      <c r="A33" s="50" t="s">
        <v>33</v>
      </c>
      <c r="B33" s="3" t="s">
        <v>34</v>
      </c>
      <c r="C33" s="40" t="s">
        <v>35</v>
      </c>
      <c r="D33" s="13" t="s">
        <v>36</v>
      </c>
      <c r="E33" s="8" t="s">
        <v>37</v>
      </c>
      <c r="F33" s="8" t="s">
        <v>38</v>
      </c>
      <c r="G33" s="8" t="s">
        <v>39</v>
      </c>
    </row>
    <row r="34" spans="1:7" ht="21" customHeight="1">
      <c r="A34" s="51"/>
      <c r="B34" s="4" t="s">
        <v>40</v>
      </c>
      <c r="C34" s="4" t="s">
        <v>40</v>
      </c>
      <c r="D34" s="4" t="s">
        <v>40</v>
      </c>
      <c r="E34" s="4" t="s">
        <v>40</v>
      </c>
      <c r="F34" s="4" t="s">
        <v>40</v>
      </c>
      <c r="G34" s="4" t="s">
        <v>40</v>
      </c>
    </row>
    <row r="35" spans="1:7" ht="56.1" customHeight="1">
      <c r="A35" s="24" t="s">
        <v>41</v>
      </c>
      <c r="B35" s="47" t="s">
        <v>42</v>
      </c>
      <c r="C35" s="48"/>
      <c r="D35" s="48"/>
      <c r="E35" s="48"/>
      <c r="F35" s="48"/>
      <c r="G35" s="48"/>
    </row>
    <row r="37" spans="1:7">
      <c r="A37" s="41" t="s">
        <v>43</v>
      </c>
    </row>
    <row r="38" spans="1:7">
      <c r="A38" s="41" t="s">
        <v>44</v>
      </c>
    </row>
    <row r="39" spans="1:7" ht="15.75">
      <c r="A39" s="22" t="s">
        <v>45</v>
      </c>
    </row>
    <row r="41" spans="1:7" ht="18.75">
      <c r="A41" s="42"/>
    </row>
  </sheetData>
  <mergeCells count="83">
    <mergeCell ref="A3:G3"/>
    <mergeCell ref="A5:G5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D29:E29"/>
    <mergeCell ref="F29:G29"/>
    <mergeCell ref="B26:C26"/>
    <mergeCell ref="D26:E26"/>
    <mergeCell ref="F26:G26"/>
    <mergeCell ref="B27:C27"/>
    <mergeCell ref="D27:E27"/>
    <mergeCell ref="F27:G27"/>
    <mergeCell ref="B32:C32"/>
    <mergeCell ref="D32:E32"/>
    <mergeCell ref="F32:G32"/>
    <mergeCell ref="B35:G35"/>
    <mergeCell ref="A7:A8"/>
    <mergeCell ref="A33:A34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</mergeCells>
  <phoneticPr fontId="28" type="noConversion"/>
  <printOptions horizontalCentered="1"/>
  <pageMargins left="0.86527777777777803" right="0.75138888888888899" top="1" bottom="1" header="0.5" footer="0.5"/>
  <pageSetup paperSize="9" scale="97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zoomScaleSheetLayoutView="100" workbookViewId="0">
      <selection activeCell="B16" sqref="B16:E16"/>
    </sheetView>
  </sheetViews>
  <sheetFormatPr defaultColWidth="9.125" defaultRowHeight="12.75"/>
  <cols>
    <col min="1" max="1" width="7.375" style="1" customWidth="1"/>
    <col min="2" max="2" width="8" style="1" customWidth="1"/>
    <col min="3" max="3" width="7.125" style="1" customWidth="1"/>
    <col min="4" max="4" width="13.375" style="1" customWidth="1"/>
    <col min="5" max="5" width="16.25" style="1" customWidth="1"/>
    <col min="6" max="6" width="28.5" style="23" customWidth="1"/>
    <col min="7" max="7" width="6.625" style="1" customWidth="1"/>
    <col min="8" max="8" width="8.75" style="1" customWidth="1"/>
    <col min="9" max="9" width="21.5" style="1" customWidth="1"/>
    <col min="10" max="16384" width="9.125" style="1"/>
  </cols>
  <sheetData>
    <row r="1" spans="1:9" ht="17.100000000000001" customHeight="1">
      <c r="A1" s="2" t="s">
        <v>204</v>
      </c>
    </row>
    <row r="2" spans="1:9" ht="24.75">
      <c r="A2" s="76" t="s">
        <v>46</v>
      </c>
      <c r="B2" s="77"/>
      <c r="C2" s="77"/>
      <c r="D2" s="77"/>
      <c r="E2" s="77"/>
      <c r="F2" s="77"/>
      <c r="G2" s="77"/>
      <c r="H2" s="77"/>
      <c r="I2" s="77"/>
    </row>
    <row r="3" spans="1:9" ht="20.25">
      <c r="A3" s="78" t="s">
        <v>47</v>
      </c>
      <c r="B3" s="79"/>
      <c r="C3" s="79"/>
      <c r="D3" s="79"/>
      <c r="E3" s="79"/>
      <c r="F3" s="79"/>
      <c r="G3" s="79"/>
      <c r="H3" s="79"/>
      <c r="I3" s="79"/>
    </row>
    <row r="4" spans="1:9">
      <c r="B4" s="23"/>
      <c r="C4" s="23"/>
      <c r="D4" s="23"/>
      <c r="E4" s="23"/>
    </row>
    <row r="5" spans="1:9" ht="36" customHeight="1">
      <c r="A5" s="25" t="s">
        <v>48</v>
      </c>
      <c r="B5" s="80" t="s">
        <v>201</v>
      </c>
      <c r="C5" s="45"/>
      <c r="D5" s="45"/>
      <c r="E5" s="45"/>
      <c r="F5" s="45"/>
      <c r="G5" s="46"/>
      <c r="H5" s="46"/>
      <c r="I5" s="46"/>
    </row>
    <row r="6" spans="1:9">
      <c r="A6" s="66" t="s">
        <v>49</v>
      </c>
      <c r="B6" s="45"/>
      <c r="C6" s="45"/>
      <c r="D6" s="8" t="s">
        <v>50</v>
      </c>
      <c r="E6" s="8" t="s">
        <v>51</v>
      </c>
      <c r="F6" s="8" t="s">
        <v>52</v>
      </c>
      <c r="G6" s="7" t="s">
        <v>53</v>
      </c>
      <c r="H6" s="7" t="s">
        <v>54</v>
      </c>
      <c r="I6" s="7" t="s">
        <v>55</v>
      </c>
    </row>
    <row r="7" spans="1:9">
      <c r="A7" s="67"/>
      <c r="B7" s="44" t="s">
        <v>56</v>
      </c>
      <c r="C7" s="44"/>
      <c r="D7" s="26">
        <f>D9+D11</f>
        <v>602.02</v>
      </c>
      <c r="E7" s="26">
        <v>618.16999999999996</v>
      </c>
      <c r="F7" s="26">
        <f>F14+F15</f>
        <v>613.48</v>
      </c>
      <c r="G7" s="9">
        <v>10</v>
      </c>
      <c r="H7" s="27">
        <f>F7/E7</f>
        <v>0.99241309025025504</v>
      </c>
      <c r="I7" s="5">
        <v>9.92</v>
      </c>
    </row>
    <row r="8" spans="1:9">
      <c r="A8" s="67"/>
      <c r="B8" s="44" t="s">
        <v>57</v>
      </c>
      <c r="C8" s="44"/>
      <c r="D8" s="26"/>
      <c r="E8" s="26"/>
      <c r="F8" s="26"/>
      <c r="G8" s="7" t="s">
        <v>31</v>
      </c>
      <c r="H8" s="7" t="s">
        <v>31</v>
      </c>
      <c r="I8" s="7" t="s">
        <v>31</v>
      </c>
    </row>
    <row r="9" spans="1:9">
      <c r="A9" s="67"/>
      <c r="B9" s="44" t="s">
        <v>58</v>
      </c>
      <c r="C9" s="44"/>
      <c r="D9" s="26">
        <v>602.02</v>
      </c>
      <c r="E9" s="26">
        <v>617.97</v>
      </c>
      <c r="F9" s="26">
        <v>613.28</v>
      </c>
      <c r="G9" s="7" t="s">
        <v>31</v>
      </c>
      <c r="H9" s="7" t="s">
        <v>31</v>
      </c>
      <c r="I9" s="7" t="s">
        <v>31</v>
      </c>
    </row>
    <row r="10" spans="1:9">
      <c r="A10" s="67"/>
      <c r="B10" s="44" t="s">
        <v>59</v>
      </c>
      <c r="C10" s="44"/>
      <c r="D10" s="26"/>
      <c r="E10" s="26"/>
      <c r="F10" s="26"/>
      <c r="G10" s="5"/>
      <c r="H10" s="7" t="s">
        <v>31</v>
      </c>
      <c r="I10" s="7" t="s">
        <v>31</v>
      </c>
    </row>
    <row r="11" spans="1:9">
      <c r="A11" s="67"/>
      <c r="B11" s="67" t="s">
        <v>60</v>
      </c>
      <c r="C11" s="67"/>
      <c r="D11" s="26"/>
      <c r="E11" s="26"/>
      <c r="F11" s="26"/>
      <c r="G11" s="7" t="s">
        <v>31</v>
      </c>
      <c r="H11" s="7" t="s">
        <v>31</v>
      </c>
      <c r="I11" s="7" t="s">
        <v>31</v>
      </c>
    </row>
    <row r="12" spans="1:9">
      <c r="A12" s="67"/>
      <c r="B12" s="44" t="s">
        <v>61</v>
      </c>
      <c r="C12" s="44"/>
      <c r="D12" s="26"/>
      <c r="E12" s="26">
        <v>0.2</v>
      </c>
      <c r="F12" s="26">
        <v>0.2</v>
      </c>
      <c r="G12" s="7" t="s">
        <v>31</v>
      </c>
      <c r="H12" s="7" t="s">
        <v>31</v>
      </c>
      <c r="I12" s="7" t="s">
        <v>31</v>
      </c>
    </row>
    <row r="13" spans="1:9">
      <c r="A13" s="67"/>
      <c r="B13" s="75" t="s">
        <v>62</v>
      </c>
      <c r="C13" s="75"/>
      <c r="D13" s="26"/>
      <c r="E13" s="26"/>
      <c r="F13" s="26"/>
      <c r="G13" s="7" t="s">
        <v>31</v>
      </c>
      <c r="H13" s="7" t="s">
        <v>31</v>
      </c>
      <c r="I13" s="7" t="s">
        <v>31</v>
      </c>
    </row>
    <row r="14" spans="1:9">
      <c r="A14" s="67"/>
      <c r="B14" s="44" t="s">
        <v>63</v>
      </c>
      <c r="C14" s="44"/>
      <c r="D14" s="26">
        <v>490.02</v>
      </c>
      <c r="E14" s="26">
        <f>94.31+408.11-0.01</f>
        <v>502.41</v>
      </c>
      <c r="F14" s="26">
        <v>498.89</v>
      </c>
      <c r="G14" s="7" t="s">
        <v>31</v>
      </c>
      <c r="H14" s="7" t="s">
        <v>31</v>
      </c>
      <c r="I14" s="7" t="s">
        <v>31</v>
      </c>
    </row>
    <row r="15" spans="1:9">
      <c r="A15" s="67"/>
      <c r="B15" s="44" t="s">
        <v>64</v>
      </c>
      <c r="C15" s="44"/>
      <c r="D15" s="26">
        <v>112</v>
      </c>
      <c r="E15" s="26">
        <f>1.37+114.39</f>
        <v>115.76</v>
      </c>
      <c r="F15" s="26">
        <v>114.59</v>
      </c>
      <c r="G15" s="7" t="s">
        <v>31</v>
      </c>
      <c r="H15" s="7" t="s">
        <v>31</v>
      </c>
      <c r="I15" s="7" t="s">
        <v>31</v>
      </c>
    </row>
    <row r="16" spans="1:9">
      <c r="A16" s="66" t="s">
        <v>65</v>
      </c>
      <c r="B16" s="44" t="s">
        <v>66</v>
      </c>
      <c r="C16" s="44"/>
      <c r="D16" s="44"/>
      <c r="E16" s="44"/>
      <c r="F16" s="44" t="s">
        <v>67</v>
      </c>
      <c r="G16" s="44"/>
      <c r="H16" s="44"/>
      <c r="I16" s="44"/>
    </row>
    <row r="17" spans="1:9" ht="111" customHeight="1">
      <c r="A17" s="67"/>
      <c r="B17" s="63" t="s">
        <v>68</v>
      </c>
      <c r="C17" s="64"/>
      <c r="D17" s="64"/>
      <c r="E17" s="65"/>
      <c r="F17" s="48" t="s">
        <v>69</v>
      </c>
      <c r="G17" s="48"/>
      <c r="H17" s="48"/>
      <c r="I17" s="48"/>
    </row>
    <row r="18" spans="1:9" ht="36" customHeight="1">
      <c r="A18" s="68" t="s">
        <v>70</v>
      </c>
      <c r="B18" s="7" t="s">
        <v>71</v>
      </c>
      <c r="C18" s="7" t="s">
        <v>72</v>
      </c>
      <c r="D18" s="7" t="s">
        <v>73</v>
      </c>
      <c r="E18" s="8" t="s">
        <v>74</v>
      </c>
      <c r="F18" s="8" t="s">
        <v>75</v>
      </c>
      <c r="G18" s="7" t="s">
        <v>53</v>
      </c>
      <c r="H18" s="7" t="s">
        <v>55</v>
      </c>
      <c r="I18" s="8" t="s">
        <v>76</v>
      </c>
    </row>
    <row r="19" spans="1:9" ht="96" customHeight="1">
      <c r="A19" s="68"/>
      <c r="B19" s="66" t="s">
        <v>77</v>
      </c>
      <c r="C19" s="66" t="s">
        <v>78</v>
      </c>
      <c r="D19" s="13" t="s">
        <v>79</v>
      </c>
      <c r="E19" s="14">
        <v>1</v>
      </c>
      <c r="F19" s="14" t="s">
        <v>80</v>
      </c>
      <c r="G19" s="5">
        <v>3</v>
      </c>
      <c r="H19" s="5">
        <v>2.94</v>
      </c>
      <c r="I19" s="12" t="s">
        <v>81</v>
      </c>
    </row>
    <row r="20" spans="1:9" ht="41.1" customHeight="1">
      <c r="A20" s="68"/>
      <c r="B20" s="66"/>
      <c r="C20" s="66"/>
      <c r="D20" s="13" t="s">
        <v>82</v>
      </c>
      <c r="E20" s="28" t="s">
        <v>83</v>
      </c>
      <c r="F20" s="27">
        <v>0.75860000000000005</v>
      </c>
      <c r="G20" s="5">
        <v>3</v>
      </c>
      <c r="H20" s="5">
        <v>3</v>
      </c>
      <c r="I20" s="13"/>
    </row>
    <row r="21" spans="1:9" ht="27" customHeight="1">
      <c r="A21" s="68"/>
      <c r="B21" s="66"/>
      <c r="C21" s="66"/>
      <c r="D21" s="13" t="s">
        <v>84</v>
      </c>
      <c r="E21" s="28">
        <v>1</v>
      </c>
      <c r="F21" s="10"/>
      <c r="G21" s="5">
        <v>2</v>
      </c>
      <c r="H21" s="5"/>
      <c r="I21" s="13"/>
    </row>
    <row r="22" spans="1:9" ht="96.95" customHeight="1">
      <c r="A22" s="68"/>
      <c r="B22" s="67"/>
      <c r="C22" s="66"/>
      <c r="D22" s="13" t="s">
        <v>85</v>
      </c>
      <c r="E22" s="13" t="s">
        <v>86</v>
      </c>
      <c r="F22" s="13" t="s">
        <v>87</v>
      </c>
      <c r="G22" s="5">
        <v>3</v>
      </c>
      <c r="H22" s="5">
        <v>3</v>
      </c>
      <c r="I22" s="6"/>
    </row>
    <row r="23" spans="1:9" ht="87" customHeight="1">
      <c r="A23" s="68"/>
      <c r="B23" s="67"/>
      <c r="C23" s="66"/>
      <c r="D23" s="13" t="s">
        <v>88</v>
      </c>
      <c r="E23" s="13" t="s">
        <v>89</v>
      </c>
      <c r="F23" s="13" t="s">
        <v>90</v>
      </c>
      <c r="G23" s="5">
        <v>3</v>
      </c>
      <c r="H23" s="5">
        <v>3</v>
      </c>
      <c r="I23" s="6"/>
    </row>
    <row r="24" spans="1:9" ht="78" customHeight="1">
      <c r="A24" s="68"/>
      <c r="B24" s="67"/>
      <c r="C24" s="66"/>
      <c r="D24" s="13" t="s">
        <v>91</v>
      </c>
      <c r="E24" s="13" t="s">
        <v>92</v>
      </c>
      <c r="F24" s="13" t="s">
        <v>92</v>
      </c>
      <c r="G24" s="5">
        <v>3</v>
      </c>
      <c r="H24" s="5">
        <v>3</v>
      </c>
      <c r="I24" s="6"/>
    </row>
    <row r="25" spans="1:9" ht="101.1" customHeight="1">
      <c r="A25" s="68"/>
      <c r="B25" s="67"/>
      <c r="C25" s="66"/>
      <c r="D25" s="13" t="s">
        <v>93</v>
      </c>
      <c r="E25" s="13" t="s">
        <v>94</v>
      </c>
      <c r="F25" s="13" t="s">
        <v>95</v>
      </c>
      <c r="G25" s="5">
        <v>3</v>
      </c>
      <c r="H25" s="5">
        <v>3</v>
      </c>
      <c r="I25" s="6"/>
    </row>
    <row r="26" spans="1:9" ht="87" customHeight="1">
      <c r="A26" s="69" t="s">
        <v>70</v>
      </c>
      <c r="B26" s="72" t="s">
        <v>96</v>
      </c>
      <c r="C26" s="70" t="s">
        <v>97</v>
      </c>
      <c r="D26" s="13" t="s">
        <v>98</v>
      </c>
      <c r="E26" s="13" t="s">
        <v>99</v>
      </c>
      <c r="F26" s="13" t="s">
        <v>100</v>
      </c>
      <c r="G26" s="5">
        <v>3</v>
      </c>
      <c r="H26" s="5">
        <v>3</v>
      </c>
      <c r="I26" s="6"/>
    </row>
    <row r="27" spans="1:9" ht="45" customHeight="1">
      <c r="A27" s="70"/>
      <c r="B27" s="73"/>
      <c r="C27" s="70"/>
      <c r="D27" s="13" t="s">
        <v>101</v>
      </c>
      <c r="E27" s="12" t="s">
        <v>102</v>
      </c>
      <c r="F27" s="13" t="s">
        <v>103</v>
      </c>
      <c r="G27" s="5">
        <v>4</v>
      </c>
      <c r="H27" s="5">
        <v>4</v>
      </c>
      <c r="I27" s="6"/>
    </row>
    <row r="28" spans="1:9" ht="47.1" customHeight="1">
      <c r="A28" s="70"/>
      <c r="B28" s="73"/>
      <c r="C28" s="70"/>
      <c r="D28" s="13" t="s">
        <v>104</v>
      </c>
      <c r="E28" s="13" t="s">
        <v>105</v>
      </c>
      <c r="F28" s="13" t="s">
        <v>106</v>
      </c>
      <c r="G28" s="5">
        <v>3</v>
      </c>
      <c r="H28" s="5">
        <v>3</v>
      </c>
      <c r="I28" s="6"/>
    </row>
    <row r="29" spans="1:9" ht="84" customHeight="1">
      <c r="A29" s="70"/>
      <c r="B29" s="73"/>
      <c r="C29" s="70" t="s">
        <v>107</v>
      </c>
      <c r="D29" s="13" t="s">
        <v>108</v>
      </c>
      <c r="E29" s="13" t="s">
        <v>109</v>
      </c>
      <c r="F29" s="29">
        <v>0.97670000000000001</v>
      </c>
      <c r="G29" s="5">
        <v>8</v>
      </c>
      <c r="H29" s="5">
        <v>7.81</v>
      </c>
      <c r="I29" s="12" t="s">
        <v>110</v>
      </c>
    </row>
    <row r="30" spans="1:9" ht="39.950000000000003" customHeight="1">
      <c r="A30" s="70"/>
      <c r="B30" s="73"/>
      <c r="C30" s="70"/>
      <c r="D30" s="13" t="s">
        <v>111</v>
      </c>
      <c r="E30" s="13" t="s">
        <v>112</v>
      </c>
      <c r="F30" s="13" t="s">
        <v>113</v>
      </c>
      <c r="G30" s="5">
        <v>2</v>
      </c>
      <c r="H30" s="5">
        <v>2</v>
      </c>
      <c r="I30" s="6"/>
    </row>
    <row r="31" spans="1:9" ht="30.95" customHeight="1">
      <c r="A31" s="70"/>
      <c r="B31" s="73"/>
      <c r="C31" s="66" t="s">
        <v>114</v>
      </c>
      <c r="D31" s="30" t="s">
        <v>115</v>
      </c>
      <c r="E31" s="31" t="s">
        <v>116</v>
      </c>
      <c r="F31" s="32">
        <v>1</v>
      </c>
      <c r="G31" s="5">
        <v>3</v>
      </c>
      <c r="H31" s="5">
        <v>3</v>
      </c>
      <c r="I31" s="6"/>
    </row>
    <row r="32" spans="1:9" ht="90" customHeight="1">
      <c r="A32" s="70"/>
      <c r="B32" s="73"/>
      <c r="C32" s="66"/>
      <c r="D32" s="30" t="s">
        <v>117</v>
      </c>
      <c r="E32" s="31" t="s">
        <v>116</v>
      </c>
      <c r="F32" s="33">
        <v>0.68330000000000002</v>
      </c>
      <c r="G32" s="5">
        <v>3</v>
      </c>
      <c r="H32" s="5">
        <v>3</v>
      </c>
      <c r="I32" s="12" t="s">
        <v>118</v>
      </c>
    </row>
    <row r="33" spans="1:9" ht="56.1" customHeight="1">
      <c r="A33" s="71"/>
      <c r="B33" s="74"/>
      <c r="C33" s="66"/>
      <c r="D33" s="30" t="s">
        <v>119</v>
      </c>
      <c r="E33" s="30" t="s">
        <v>120</v>
      </c>
      <c r="F33" s="13" t="s">
        <v>121</v>
      </c>
      <c r="G33" s="5">
        <v>4</v>
      </c>
      <c r="H33" s="5">
        <v>4</v>
      </c>
      <c r="I33" s="6"/>
    </row>
    <row r="34" spans="1:9" ht="45" customHeight="1">
      <c r="A34" s="68" t="s">
        <v>70</v>
      </c>
      <c r="B34" s="67" t="s">
        <v>122</v>
      </c>
      <c r="C34" s="34" t="s">
        <v>123</v>
      </c>
      <c r="D34" s="13" t="s">
        <v>124</v>
      </c>
      <c r="E34" s="13" t="s">
        <v>125</v>
      </c>
      <c r="F34" s="13" t="s">
        <v>126</v>
      </c>
      <c r="G34" s="5">
        <v>10</v>
      </c>
      <c r="H34" s="5">
        <v>10</v>
      </c>
      <c r="I34" s="6"/>
    </row>
    <row r="35" spans="1:9" ht="113.1" customHeight="1">
      <c r="A35" s="68"/>
      <c r="B35" s="67"/>
      <c r="C35" s="35" t="s">
        <v>127</v>
      </c>
      <c r="D35" s="13" t="s">
        <v>128</v>
      </c>
      <c r="E35" s="14" t="s">
        <v>129</v>
      </c>
      <c r="F35" s="14" t="s">
        <v>130</v>
      </c>
      <c r="G35" s="5">
        <v>10</v>
      </c>
      <c r="H35" s="5">
        <v>10</v>
      </c>
      <c r="I35" s="6"/>
    </row>
    <row r="36" spans="1:9" ht="122.1" customHeight="1">
      <c r="A36" s="44"/>
      <c r="B36" s="67"/>
      <c r="C36" s="8" t="s">
        <v>131</v>
      </c>
      <c r="D36" s="13" t="s">
        <v>132</v>
      </c>
      <c r="E36" s="13" t="s">
        <v>133</v>
      </c>
      <c r="F36" s="13" t="s">
        <v>134</v>
      </c>
      <c r="G36" s="5">
        <v>10</v>
      </c>
      <c r="H36" s="5">
        <v>10</v>
      </c>
      <c r="I36" s="6"/>
    </row>
    <row r="37" spans="1:9" ht="42.95" customHeight="1">
      <c r="A37" s="44"/>
      <c r="B37" s="8" t="s">
        <v>135</v>
      </c>
      <c r="C37" s="3" t="s">
        <v>136</v>
      </c>
      <c r="D37" s="13" t="s">
        <v>137</v>
      </c>
      <c r="E37" s="14" t="s">
        <v>138</v>
      </c>
      <c r="F37" s="14">
        <v>0.96</v>
      </c>
      <c r="G37" s="5">
        <v>10</v>
      </c>
      <c r="H37" s="5">
        <v>10</v>
      </c>
      <c r="I37" s="6"/>
    </row>
    <row r="38" spans="1:9" ht="23.1" customHeight="1">
      <c r="A38" s="44" t="s">
        <v>139</v>
      </c>
      <c r="B38" s="44"/>
      <c r="C38" s="44"/>
      <c r="D38" s="44"/>
      <c r="E38" s="44"/>
      <c r="F38" s="44"/>
      <c r="G38" s="5">
        <f>SUM(G19:G37)+10</f>
        <v>100</v>
      </c>
      <c r="H38" s="5">
        <f>SUM(H19:H37)+I7</f>
        <v>97.67</v>
      </c>
      <c r="I38" s="6"/>
    </row>
    <row r="39" spans="1:9">
      <c r="B39" s="23"/>
      <c r="C39" s="23"/>
      <c r="D39" s="23"/>
      <c r="E39" s="23"/>
    </row>
    <row r="40" spans="1:9" ht="15.75">
      <c r="A40" s="22" t="s">
        <v>140</v>
      </c>
      <c r="B40" s="23"/>
      <c r="C40" s="23"/>
      <c r="D40" s="23"/>
      <c r="E40" s="23"/>
    </row>
  </sheetData>
  <mergeCells count="30">
    <mergeCell ref="A2:I2"/>
    <mergeCell ref="A3:I3"/>
    <mergeCell ref="B5:I5"/>
    <mergeCell ref="B6:C6"/>
    <mergeCell ref="B7:C7"/>
    <mergeCell ref="B14:C14"/>
    <mergeCell ref="B15:C15"/>
    <mergeCell ref="B16:E16"/>
    <mergeCell ref="F16:I16"/>
    <mergeCell ref="B8:C8"/>
    <mergeCell ref="B9:C9"/>
    <mergeCell ref="B10:C10"/>
    <mergeCell ref="B11:C11"/>
    <mergeCell ref="B12:C12"/>
    <mergeCell ref="B17:E17"/>
    <mergeCell ref="F17:I17"/>
    <mergeCell ref="A38:F38"/>
    <mergeCell ref="A6:A15"/>
    <mergeCell ref="A16:A17"/>
    <mergeCell ref="A18:A25"/>
    <mergeCell ref="A26:A33"/>
    <mergeCell ref="A34:A37"/>
    <mergeCell ref="B19:B25"/>
    <mergeCell ref="B26:B33"/>
    <mergeCell ref="B34:B36"/>
    <mergeCell ref="C19:C25"/>
    <mergeCell ref="C26:C28"/>
    <mergeCell ref="C29:C30"/>
    <mergeCell ref="C31:C33"/>
    <mergeCell ref="B13:C13"/>
  </mergeCells>
  <phoneticPr fontId="28" type="noConversion"/>
  <printOptions horizontalCentered="1"/>
  <pageMargins left="0.16041666666666701" right="0.16041666666666701" top="1" bottom="0.80277777777777803" header="0.5" footer="0.5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SheetLayoutView="100" workbookViewId="0">
      <selection activeCell="B8" sqref="B8:C9"/>
    </sheetView>
  </sheetViews>
  <sheetFormatPr defaultColWidth="9.125" defaultRowHeight="12.75"/>
  <cols>
    <col min="1" max="1" width="12.875" style="1" customWidth="1"/>
    <col min="2" max="3" width="9.125" style="1"/>
    <col min="4" max="4" width="18.125" style="1" customWidth="1"/>
    <col min="5" max="5" width="16.875" style="1" customWidth="1"/>
    <col min="6" max="6" width="15" style="1" customWidth="1"/>
    <col min="7" max="7" width="8.125" style="1" customWidth="1"/>
    <col min="8" max="8" width="9.125" style="1"/>
    <col min="9" max="9" width="14.375" style="1" customWidth="1"/>
    <col min="10" max="16384" width="9.125" style="1"/>
  </cols>
  <sheetData>
    <row r="1" spans="1:9">
      <c r="A1" s="2" t="s">
        <v>205</v>
      </c>
    </row>
    <row r="2" spans="1:9" ht="24.75">
      <c r="A2" s="76" t="s">
        <v>141</v>
      </c>
      <c r="B2" s="77"/>
      <c r="C2" s="77"/>
      <c r="D2" s="77"/>
      <c r="E2" s="77"/>
      <c r="F2" s="77"/>
      <c r="G2" s="77"/>
      <c r="H2" s="77"/>
      <c r="I2" s="77"/>
    </row>
    <row r="3" spans="1:9" ht="20.25">
      <c r="A3" s="79" t="s">
        <v>142</v>
      </c>
      <c r="B3" s="79"/>
      <c r="C3" s="79"/>
      <c r="D3" s="79"/>
      <c r="E3" s="79"/>
      <c r="F3" s="79"/>
      <c r="G3" s="79"/>
      <c r="H3" s="79"/>
      <c r="I3" s="79"/>
    </row>
    <row r="4" spans="1:9" ht="24.95" customHeight="1">
      <c r="A4" s="3" t="s">
        <v>143</v>
      </c>
      <c r="B4" s="80" t="s">
        <v>144</v>
      </c>
      <c r="C4" s="45"/>
      <c r="D4" s="45"/>
      <c r="E4" s="45"/>
      <c r="F4" s="45"/>
      <c r="G4" s="46"/>
      <c r="H4" s="46"/>
      <c r="I4" s="46"/>
    </row>
    <row r="5" spans="1:9" ht="24.95" customHeight="1">
      <c r="A5" s="7" t="s">
        <v>145</v>
      </c>
      <c r="B5" s="80" t="s">
        <v>200</v>
      </c>
      <c r="C5" s="87"/>
      <c r="D5" s="87"/>
      <c r="E5" s="87"/>
      <c r="F5" s="7" t="s">
        <v>146</v>
      </c>
      <c r="G5" s="88" t="s">
        <v>201</v>
      </c>
      <c r="H5" s="46"/>
      <c r="I5" s="46"/>
    </row>
    <row r="6" spans="1:9" ht="24.95" customHeight="1">
      <c r="A6" s="66" t="s">
        <v>147</v>
      </c>
      <c r="B6" s="45"/>
      <c r="C6" s="45"/>
      <c r="D6" s="3" t="s">
        <v>50</v>
      </c>
      <c r="E6" s="3" t="s">
        <v>51</v>
      </c>
      <c r="F6" s="3" t="s">
        <v>52</v>
      </c>
      <c r="G6" s="7" t="s">
        <v>53</v>
      </c>
      <c r="H6" s="7" t="s">
        <v>54</v>
      </c>
      <c r="I6" s="24" t="s">
        <v>55</v>
      </c>
    </row>
    <row r="7" spans="1:9" ht="24.95" customHeight="1">
      <c r="A7" s="67"/>
      <c r="B7" s="44" t="s">
        <v>56</v>
      </c>
      <c r="C7" s="44"/>
      <c r="D7" s="5">
        <v>45</v>
      </c>
      <c r="E7" s="5">
        <v>53.83</v>
      </c>
      <c r="F7" s="5">
        <v>53.83</v>
      </c>
      <c r="G7" s="9">
        <v>10</v>
      </c>
      <c r="H7" s="10">
        <v>1</v>
      </c>
      <c r="I7" s="5">
        <v>10</v>
      </c>
    </row>
    <row r="8" spans="1:9" ht="24.95" customHeight="1">
      <c r="A8" s="67"/>
      <c r="B8" s="44" t="s">
        <v>148</v>
      </c>
      <c r="C8" s="44"/>
      <c r="D8" s="5">
        <v>45</v>
      </c>
      <c r="E8" s="5">
        <v>53.83</v>
      </c>
      <c r="F8" s="5">
        <v>53.83</v>
      </c>
      <c r="G8" s="11" t="s">
        <v>31</v>
      </c>
      <c r="H8" s="11" t="s">
        <v>31</v>
      </c>
      <c r="I8" s="11" t="s">
        <v>31</v>
      </c>
    </row>
    <row r="9" spans="1:9" ht="24.95" customHeight="1">
      <c r="A9" s="67"/>
      <c r="B9" s="44" t="s">
        <v>149</v>
      </c>
      <c r="C9" s="44"/>
      <c r="D9" s="5"/>
      <c r="E9" s="5"/>
      <c r="F9" s="5"/>
      <c r="G9" s="11" t="s">
        <v>31</v>
      </c>
      <c r="H9" s="11" t="s">
        <v>31</v>
      </c>
      <c r="I9" s="11" t="s">
        <v>31</v>
      </c>
    </row>
    <row r="10" spans="1:9" ht="24.95" customHeight="1">
      <c r="A10" s="67"/>
      <c r="B10" s="44" t="s">
        <v>61</v>
      </c>
      <c r="C10" s="44"/>
      <c r="D10" s="5"/>
      <c r="E10" s="5"/>
      <c r="F10" s="5"/>
      <c r="G10" s="11" t="s">
        <v>31</v>
      </c>
      <c r="H10" s="11" t="s">
        <v>31</v>
      </c>
      <c r="I10" s="11" t="s">
        <v>31</v>
      </c>
    </row>
    <row r="11" spans="1:9" ht="24.95" customHeight="1">
      <c r="A11" s="66" t="s">
        <v>65</v>
      </c>
      <c r="B11" s="66" t="s">
        <v>150</v>
      </c>
      <c r="C11" s="44"/>
      <c r="D11" s="44"/>
      <c r="E11" s="44"/>
      <c r="F11" s="44" t="s">
        <v>151</v>
      </c>
      <c r="G11" s="44"/>
      <c r="H11" s="44"/>
      <c r="I11" s="44"/>
    </row>
    <row r="12" spans="1:9" ht="30" customHeight="1">
      <c r="A12" s="67"/>
      <c r="B12" s="83" t="s">
        <v>152</v>
      </c>
      <c r="C12" s="84"/>
      <c r="D12" s="84"/>
      <c r="E12" s="84"/>
      <c r="F12" s="83" t="s">
        <v>153</v>
      </c>
      <c r="G12" s="84"/>
      <c r="H12" s="84"/>
      <c r="I12" s="84"/>
    </row>
    <row r="13" spans="1:9" ht="38.1" customHeight="1">
      <c r="A13" s="44" t="s">
        <v>154</v>
      </c>
      <c r="B13" s="7" t="s">
        <v>71</v>
      </c>
      <c r="C13" s="7" t="s">
        <v>72</v>
      </c>
      <c r="D13" s="7" t="s">
        <v>73</v>
      </c>
      <c r="E13" s="8" t="s">
        <v>74</v>
      </c>
      <c r="F13" s="8" t="s">
        <v>75</v>
      </c>
      <c r="G13" s="7" t="s">
        <v>53</v>
      </c>
      <c r="H13" s="7" t="s">
        <v>55</v>
      </c>
      <c r="I13" s="8" t="s">
        <v>155</v>
      </c>
    </row>
    <row r="14" spans="1:9" ht="53.1" customHeight="1">
      <c r="A14" s="44"/>
      <c r="B14" s="67" t="s">
        <v>156</v>
      </c>
      <c r="C14" s="7" t="s">
        <v>78</v>
      </c>
      <c r="D14" s="13" t="s">
        <v>157</v>
      </c>
      <c r="E14" s="13" t="s">
        <v>158</v>
      </c>
      <c r="F14" s="13" t="s">
        <v>159</v>
      </c>
      <c r="G14" s="5">
        <v>20</v>
      </c>
      <c r="H14" s="5">
        <v>20</v>
      </c>
      <c r="I14" s="8"/>
    </row>
    <row r="15" spans="1:9" ht="50.1" customHeight="1">
      <c r="A15" s="44"/>
      <c r="B15" s="67"/>
      <c r="C15" s="7" t="s">
        <v>160</v>
      </c>
      <c r="D15" s="13" t="s">
        <v>161</v>
      </c>
      <c r="E15" s="14" t="s">
        <v>162</v>
      </c>
      <c r="F15" s="14" t="s">
        <v>162</v>
      </c>
      <c r="G15" s="5">
        <v>10</v>
      </c>
      <c r="H15" s="5">
        <v>10</v>
      </c>
      <c r="I15" s="8"/>
    </row>
    <row r="16" spans="1:9" ht="44.1" customHeight="1">
      <c r="A16" s="44"/>
      <c r="B16" s="67"/>
      <c r="C16" s="15" t="s">
        <v>107</v>
      </c>
      <c r="D16" s="13" t="s">
        <v>163</v>
      </c>
      <c r="E16" s="16" t="s">
        <v>164</v>
      </c>
      <c r="F16" s="17" t="s">
        <v>165</v>
      </c>
      <c r="G16" s="5">
        <v>10</v>
      </c>
      <c r="H16" s="5">
        <v>10</v>
      </c>
      <c r="I16" s="8"/>
    </row>
    <row r="17" spans="1:9" ht="24.95" customHeight="1">
      <c r="A17" s="44"/>
      <c r="B17" s="67"/>
      <c r="C17" s="15" t="s">
        <v>114</v>
      </c>
      <c r="D17" s="13" t="s">
        <v>166</v>
      </c>
      <c r="E17" s="14" t="s">
        <v>167</v>
      </c>
      <c r="F17" s="14" t="s">
        <v>167</v>
      </c>
      <c r="G17" s="5">
        <v>10</v>
      </c>
      <c r="H17" s="5">
        <v>10</v>
      </c>
      <c r="I17" s="6"/>
    </row>
    <row r="18" spans="1:9" ht="71.099999999999994" customHeight="1">
      <c r="A18" s="44"/>
      <c r="B18" s="67" t="s">
        <v>122</v>
      </c>
      <c r="C18" s="8" t="s">
        <v>123</v>
      </c>
      <c r="D18" s="13" t="s">
        <v>168</v>
      </c>
      <c r="E18" s="10" t="s">
        <v>169</v>
      </c>
      <c r="F18" s="10" t="s">
        <v>169</v>
      </c>
      <c r="G18" s="5">
        <v>10</v>
      </c>
      <c r="H18" s="5">
        <v>10</v>
      </c>
      <c r="I18" s="6"/>
    </row>
    <row r="19" spans="1:9" ht="54.95" customHeight="1">
      <c r="A19" s="44"/>
      <c r="B19" s="67"/>
      <c r="C19" s="3" t="s">
        <v>127</v>
      </c>
      <c r="D19" s="13" t="s">
        <v>170</v>
      </c>
      <c r="E19" s="10" t="s">
        <v>169</v>
      </c>
      <c r="F19" s="10" t="s">
        <v>169</v>
      </c>
      <c r="G19" s="5">
        <v>10</v>
      </c>
      <c r="H19" s="5">
        <v>10</v>
      </c>
      <c r="I19" s="8"/>
    </row>
    <row r="20" spans="1:9" ht="53.1" customHeight="1">
      <c r="A20" s="44"/>
      <c r="B20" s="67"/>
      <c r="C20" s="3" t="s">
        <v>171</v>
      </c>
      <c r="D20" s="8" t="s">
        <v>172</v>
      </c>
      <c r="E20" s="14" t="s">
        <v>169</v>
      </c>
      <c r="F20" s="14" t="s">
        <v>169</v>
      </c>
      <c r="G20" s="5">
        <v>10</v>
      </c>
      <c r="H20" s="5">
        <v>10</v>
      </c>
      <c r="I20" s="4"/>
    </row>
    <row r="21" spans="1:9" ht="48" customHeight="1">
      <c r="A21" s="44"/>
      <c r="B21" s="3" t="s">
        <v>173</v>
      </c>
      <c r="C21" s="3" t="s">
        <v>136</v>
      </c>
      <c r="D21" s="19" t="s">
        <v>137</v>
      </c>
      <c r="E21" s="5" t="s">
        <v>174</v>
      </c>
      <c r="F21" s="10">
        <v>0.96</v>
      </c>
      <c r="G21" s="5">
        <v>10</v>
      </c>
      <c r="H21" s="5">
        <v>10</v>
      </c>
      <c r="I21" s="6"/>
    </row>
    <row r="22" spans="1:9" ht="26.1" customHeight="1">
      <c r="A22" s="85" t="s">
        <v>175</v>
      </c>
      <c r="B22" s="86"/>
      <c r="C22" s="86"/>
      <c r="D22" s="86"/>
      <c r="E22" s="86"/>
      <c r="F22" s="86"/>
      <c r="G22" s="20">
        <f>SUM(G14:G21)+G7</f>
        <v>100</v>
      </c>
      <c r="H22" s="21">
        <f>SUM(H14:H21)+I7</f>
        <v>100</v>
      </c>
      <c r="I22" s="6"/>
    </row>
    <row r="23" spans="1:9" ht="18.95" customHeight="1">
      <c r="A23" s="81" t="s">
        <v>176</v>
      </c>
      <c r="B23" s="82"/>
      <c r="C23" s="82"/>
      <c r="D23" s="82"/>
      <c r="E23" s="82"/>
      <c r="F23" s="82"/>
      <c r="G23" s="82"/>
      <c r="H23" s="82"/>
      <c r="I23" s="82"/>
    </row>
    <row r="24" spans="1:9" ht="24" customHeight="1">
      <c r="A24" s="22" t="s">
        <v>177</v>
      </c>
      <c r="B24" s="23"/>
      <c r="C24" s="23"/>
      <c r="D24" s="23"/>
      <c r="E24" s="23"/>
      <c r="F24" s="23"/>
    </row>
  </sheetData>
  <mergeCells count="21">
    <mergeCell ref="A2:I2"/>
    <mergeCell ref="A3:I3"/>
    <mergeCell ref="B4:I4"/>
    <mergeCell ref="B5:E5"/>
    <mergeCell ref="G5:I5"/>
    <mergeCell ref="A23:I23"/>
    <mergeCell ref="A6:A10"/>
    <mergeCell ref="A11:A12"/>
    <mergeCell ref="A13:A21"/>
    <mergeCell ref="B14:B17"/>
    <mergeCell ref="B18:B20"/>
    <mergeCell ref="B11:E11"/>
    <mergeCell ref="F11:I11"/>
    <mergeCell ref="B12:E12"/>
    <mergeCell ref="F12:I12"/>
    <mergeCell ref="A22:F22"/>
    <mergeCell ref="B6:C6"/>
    <mergeCell ref="B7:C7"/>
    <mergeCell ref="B8:C8"/>
    <mergeCell ref="B9:C9"/>
    <mergeCell ref="B10:C10"/>
  </mergeCells>
  <phoneticPr fontId="28" type="noConversion"/>
  <printOptions horizontalCentered="1"/>
  <pageMargins left="0.75138888888888899" right="0.75138888888888899" top="1" bottom="1" header="0.5" footer="0.5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SheetLayoutView="100" workbookViewId="0">
      <selection activeCell="B6" sqref="B6:C6"/>
    </sheetView>
  </sheetViews>
  <sheetFormatPr defaultColWidth="9.125" defaultRowHeight="12.75"/>
  <cols>
    <col min="1" max="1" width="12.875" style="1" customWidth="1"/>
    <col min="2" max="3" width="9.125" style="1"/>
    <col min="4" max="4" width="18.125" style="1" customWidth="1"/>
    <col min="5" max="5" width="16.875" style="1" customWidth="1"/>
    <col min="6" max="6" width="15" style="1" customWidth="1"/>
    <col min="7" max="7" width="8.125" style="1" customWidth="1"/>
    <col min="8" max="8" width="9.125" style="1"/>
    <col min="9" max="9" width="14.375" style="1" customWidth="1"/>
    <col min="10" max="16384" width="9.125" style="1"/>
  </cols>
  <sheetData>
    <row r="1" spans="1:9">
      <c r="A1" s="2" t="s">
        <v>206</v>
      </c>
    </row>
    <row r="2" spans="1:9" ht="24.75">
      <c r="A2" s="76" t="s">
        <v>141</v>
      </c>
      <c r="B2" s="77"/>
      <c r="C2" s="77"/>
      <c r="D2" s="77"/>
      <c r="E2" s="77"/>
      <c r="F2" s="77"/>
      <c r="G2" s="77"/>
      <c r="H2" s="77"/>
      <c r="I2" s="77"/>
    </row>
    <row r="3" spans="1:9" ht="20.25">
      <c r="A3" s="79" t="s">
        <v>142</v>
      </c>
      <c r="B3" s="79"/>
      <c r="C3" s="79"/>
      <c r="D3" s="79"/>
      <c r="E3" s="79"/>
      <c r="F3" s="79"/>
      <c r="G3" s="79"/>
      <c r="H3" s="79"/>
      <c r="I3" s="79"/>
    </row>
    <row r="4" spans="1:9" ht="24.95" customHeight="1">
      <c r="A4" s="3" t="s">
        <v>143</v>
      </c>
      <c r="B4" s="80" t="s">
        <v>178</v>
      </c>
      <c r="C4" s="45"/>
      <c r="D4" s="45"/>
      <c r="E4" s="45"/>
      <c r="F4" s="45"/>
      <c r="G4" s="46"/>
      <c r="H4" s="46"/>
      <c r="I4" s="46"/>
    </row>
    <row r="5" spans="1:9" ht="24.95" customHeight="1">
      <c r="A5" s="7" t="s">
        <v>145</v>
      </c>
      <c r="B5" s="80" t="s">
        <v>200</v>
      </c>
      <c r="C5" s="87"/>
      <c r="D5" s="87"/>
      <c r="E5" s="87"/>
      <c r="F5" s="7" t="s">
        <v>146</v>
      </c>
      <c r="G5" s="88" t="s">
        <v>201</v>
      </c>
      <c r="H5" s="46"/>
      <c r="I5" s="46"/>
    </row>
    <row r="6" spans="1:9" ht="24.95" customHeight="1">
      <c r="A6" s="66" t="s">
        <v>147</v>
      </c>
      <c r="B6" s="45"/>
      <c r="C6" s="45"/>
      <c r="D6" s="3" t="s">
        <v>50</v>
      </c>
      <c r="E6" s="3" t="s">
        <v>51</v>
      </c>
      <c r="F6" s="3" t="s">
        <v>52</v>
      </c>
      <c r="G6" s="7" t="s">
        <v>53</v>
      </c>
      <c r="H6" s="7" t="s">
        <v>54</v>
      </c>
      <c r="I6" s="24" t="s">
        <v>55</v>
      </c>
    </row>
    <row r="7" spans="1:9" ht="24.95" customHeight="1">
      <c r="A7" s="67"/>
      <c r="B7" s="44" t="s">
        <v>56</v>
      </c>
      <c r="C7" s="44"/>
      <c r="D7" s="5">
        <v>27</v>
      </c>
      <c r="E7" s="5">
        <v>20.56</v>
      </c>
      <c r="F7" s="5">
        <v>20.56</v>
      </c>
      <c r="G7" s="9">
        <v>10</v>
      </c>
      <c r="H7" s="10">
        <v>1</v>
      </c>
      <c r="I7" s="5">
        <v>10</v>
      </c>
    </row>
    <row r="8" spans="1:9" ht="24.95" customHeight="1">
      <c r="A8" s="67"/>
      <c r="B8" s="44" t="s">
        <v>148</v>
      </c>
      <c r="C8" s="44"/>
      <c r="D8" s="5">
        <v>27</v>
      </c>
      <c r="E8" s="5">
        <v>20.56</v>
      </c>
      <c r="F8" s="5">
        <v>20.56</v>
      </c>
      <c r="G8" s="11" t="s">
        <v>31</v>
      </c>
      <c r="H8" s="11" t="s">
        <v>31</v>
      </c>
      <c r="I8" s="11" t="s">
        <v>31</v>
      </c>
    </row>
    <row r="9" spans="1:9" ht="24.95" customHeight="1">
      <c r="A9" s="67"/>
      <c r="B9" s="44" t="s">
        <v>149</v>
      </c>
      <c r="C9" s="44"/>
      <c r="D9" s="5"/>
      <c r="E9" s="5"/>
      <c r="F9" s="5"/>
      <c r="G9" s="11" t="s">
        <v>31</v>
      </c>
      <c r="H9" s="11" t="s">
        <v>31</v>
      </c>
      <c r="I9" s="11" t="s">
        <v>31</v>
      </c>
    </row>
    <row r="10" spans="1:9" ht="24.95" customHeight="1">
      <c r="A10" s="67"/>
      <c r="B10" s="44" t="s">
        <v>61</v>
      </c>
      <c r="C10" s="44"/>
      <c r="D10" s="5"/>
      <c r="E10" s="5"/>
      <c r="F10" s="5"/>
      <c r="G10" s="11" t="s">
        <v>31</v>
      </c>
      <c r="H10" s="11" t="s">
        <v>31</v>
      </c>
      <c r="I10" s="11" t="s">
        <v>31</v>
      </c>
    </row>
    <row r="11" spans="1:9" ht="24.95" customHeight="1">
      <c r="A11" s="66" t="s">
        <v>65</v>
      </c>
      <c r="B11" s="66" t="s">
        <v>150</v>
      </c>
      <c r="C11" s="44"/>
      <c r="D11" s="44"/>
      <c r="E11" s="44"/>
      <c r="F11" s="44" t="s">
        <v>151</v>
      </c>
      <c r="G11" s="44"/>
      <c r="H11" s="44"/>
      <c r="I11" s="44"/>
    </row>
    <row r="12" spans="1:9" ht="30" customHeight="1">
      <c r="A12" s="67"/>
      <c r="B12" s="83" t="s">
        <v>179</v>
      </c>
      <c r="C12" s="84"/>
      <c r="D12" s="84"/>
      <c r="E12" s="84"/>
      <c r="F12" s="83" t="s">
        <v>180</v>
      </c>
      <c r="G12" s="84"/>
      <c r="H12" s="84"/>
      <c r="I12" s="84"/>
    </row>
    <row r="13" spans="1:9" ht="38.1" customHeight="1">
      <c r="A13" s="44" t="s">
        <v>154</v>
      </c>
      <c r="B13" s="7" t="s">
        <v>71</v>
      </c>
      <c r="C13" s="7" t="s">
        <v>72</v>
      </c>
      <c r="D13" s="7" t="s">
        <v>73</v>
      </c>
      <c r="E13" s="8" t="s">
        <v>74</v>
      </c>
      <c r="F13" s="8" t="s">
        <v>75</v>
      </c>
      <c r="G13" s="7" t="s">
        <v>53</v>
      </c>
      <c r="H13" s="7" t="s">
        <v>55</v>
      </c>
      <c r="I13" s="8" t="s">
        <v>155</v>
      </c>
    </row>
    <row r="14" spans="1:9" ht="66.95" customHeight="1">
      <c r="A14" s="44"/>
      <c r="B14" s="67" t="s">
        <v>156</v>
      </c>
      <c r="C14" s="7" t="s">
        <v>78</v>
      </c>
      <c r="D14" s="13" t="s">
        <v>157</v>
      </c>
      <c r="E14" s="13" t="s">
        <v>181</v>
      </c>
      <c r="F14" s="13" t="s">
        <v>182</v>
      </c>
      <c r="G14" s="5">
        <v>20</v>
      </c>
      <c r="H14" s="5">
        <v>18</v>
      </c>
      <c r="I14" s="8" t="s">
        <v>183</v>
      </c>
    </row>
    <row r="15" spans="1:9" ht="50.1" customHeight="1">
      <c r="A15" s="44"/>
      <c r="B15" s="67"/>
      <c r="C15" s="7" t="s">
        <v>160</v>
      </c>
      <c r="D15" s="13" t="s">
        <v>184</v>
      </c>
      <c r="E15" s="13" t="s">
        <v>185</v>
      </c>
      <c r="F15" s="13" t="s">
        <v>186</v>
      </c>
      <c r="G15" s="5">
        <v>10</v>
      </c>
      <c r="H15" s="5">
        <v>10</v>
      </c>
      <c r="I15" s="8"/>
    </row>
    <row r="16" spans="1:9" ht="44.1" customHeight="1">
      <c r="A16" s="44"/>
      <c r="B16" s="67"/>
      <c r="C16" s="15" t="s">
        <v>107</v>
      </c>
      <c r="D16" s="13" t="s">
        <v>163</v>
      </c>
      <c r="E16" s="16" t="s">
        <v>164</v>
      </c>
      <c r="F16" s="17" t="s">
        <v>165</v>
      </c>
      <c r="G16" s="5">
        <v>10</v>
      </c>
      <c r="H16" s="5">
        <v>10</v>
      </c>
      <c r="I16" s="8"/>
    </row>
    <row r="17" spans="1:9" ht="24.95" customHeight="1">
      <c r="A17" s="44"/>
      <c r="B17" s="67"/>
      <c r="C17" s="15" t="s">
        <v>114</v>
      </c>
      <c r="D17" s="13" t="s">
        <v>166</v>
      </c>
      <c r="E17" s="14" t="s">
        <v>167</v>
      </c>
      <c r="F17" s="14" t="s">
        <v>167</v>
      </c>
      <c r="G17" s="5">
        <v>10</v>
      </c>
      <c r="H17" s="5">
        <v>10</v>
      </c>
      <c r="I17" s="6"/>
    </row>
    <row r="18" spans="1:9" ht="54" customHeight="1">
      <c r="A18" s="44"/>
      <c r="B18" s="67"/>
      <c r="C18" s="18" t="s">
        <v>187</v>
      </c>
      <c r="D18" s="13" t="s">
        <v>188</v>
      </c>
      <c r="E18" s="10" t="s">
        <v>169</v>
      </c>
      <c r="F18" s="10" t="s">
        <v>169</v>
      </c>
      <c r="G18" s="5">
        <v>10</v>
      </c>
      <c r="H18" s="5">
        <v>10</v>
      </c>
      <c r="I18" s="6"/>
    </row>
    <row r="19" spans="1:9" ht="54.95" customHeight="1">
      <c r="A19" s="44"/>
      <c r="B19" s="67"/>
      <c r="C19" s="3" t="s">
        <v>127</v>
      </c>
      <c r="D19" s="13" t="s">
        <v>189</v>
      </c>
      <c r="E19" s="10" t="s">
        <v>169</v>
      </c>
      <c r="F19" s="10" t="s">
        <v>169</v>
      </c>
      <c r="G19" s="5">
        <v>10</v>
      </c>
      <c r="H19" s="5">
        <v>10</v>
      </c>
      <c r="I19" s="8"/>
    </row>
    <row r="20" spans="1:9" ht="53.1" customHeight="1">
      <c r="A20" s="44"/>
      <c r="B20" s="67"/>
      <c r="C20" s="3" t="s">
        <v>171</v>
      </c>
      <c r="D20" s="8" t="s">
        <v>179</v>
      </c>
      <c r="E20" s="14" t="s">
        <v>169</v>
      </c>
      <c r="F20" s="14" t="s">
        <v>169</v>
      </c>
      <c r="G20" s="5">
        <v>10</v>
      </c>
      <c r="H20" s="5">
        <v>10</v>
      </c>
      <c r="I20" s="4"/>
    </row>
    <row r="21" spans="1:9" ht="48" customHeight="1">
      <c r="A21" s="44"/>
      <c r="B21" s="3" t="s">
        <v>173</v>
      </c>
      <c r="C21" s="3" t="s">
        <v>136</v>
      </c>
      <c r="D21" s="19" t="s">
        <v>137</v>
      </c>
      <c r="E21" s="5" t="s">
        <v>174</v>
      </c>
      <c r="F21" s="10">
        <v>0.96</v>
      </c>
      <c r="G21" s="5">
        <v>10</v>
      </c>
      <c r="H21" s="5">
        <v>10</v>
      </c>
      <c r="I21" s="6"/>
    </row>
    <row r="22" spans="1:9" ht="26.1" customHeight="1">
      <c r="A22" s="85" t="s">
        <v>175</v>
      </c>
      <c r="B22" s="86"/>
      <c r="C22" s="86"/>
      <c r="D22" s="86"/>
      <c r="E22" s="86"/>
      <c r="F22" s="86"/>
      <c r="G22" s="20">
        <f>SUM(G14:G21)+G7</f>
        <v>100</v>
      </c>
      <c r="H22" s="21">
        <f>SUM(H14:H21)+I7</f>
        <v>98</v>
      </c>
      <c r="I22" s="6"/>
    </row>
    <row r="23" spans="1:9" ht="18.95" customHeight="1">
      <c r="A23" s="81" t="s">
        <v>176</v>
      </c>
      <c r="B23" s="82"/>
      <c r="C23" s="82"/>
      <c r="D23" s="82"/>
      <c r="E23" s="82"/>
      <c r="F23" s="82"/>
      <c r="G23" s="82"/>
      <c r="H23" s="82"/>
      <c r="I23" s="82"/>
    </row>
    <row r="24" spans="1:9" ht="24" customHeight="1">
      <c r="A24" s="22" t="s">
        <v>177</v>
      </c>
      <c r="B24" s="23"/>
      <c r="C24" s="23"/>
      <c r="D24" s="23"/>
      <c r="E24" s="23"/>
      <c r="F24" s="23"/>
    </row>
  </sheetData>
  <mergeCells count="21">
    <mergeCell ref="A2:I2"/>
    <mergeCell ref="A3:I3"/>
    <mergeCell ref="B4:I4"/>
    <mergeCell ref="B5:E5"/>
    <mergeCell ref="G5:I5"/>
    <mergeCell ref="A23:I23"/>
    <mergeCell ref="A6:A10"/>
    <mergeCell ref="A11:A12"/>
    <mergeCell ref="A13:A21"/>
    <mergeCell ref="B14:B17"/>
    <mergeCell ref="B18:B20"/>
    <mergeCell ref="B11:E11"/>
    <mergeCell ref="F11:I11"/>
    <mergeCell ref="B12:E12"/>
    <mergeCell ref="F12:I12"/>
    <mergeCell ref="A22:F22"/>
    <mergeCell ref="B6:C6"/>
    <mergeCell ref="B7:C7"/>
    <mergeCell ref="B8:C8"/>
    <mergeCell ref="B9:C9"/>
    <mergeCell ref="B10:C10"/>
  </mergeCells>
  <phoneticPr fontId="28" type="noConversion"/>
  <printOptions horizontalCentered="1"/>
  <pageMargins left="0.75138888888888899" right="0.75138888888888899" top="1" bottom="1" header="0.5" footer="0.5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5"/>
  <sheetViews>
    <sheetView view="pageBreakPreview" topLeftCell="A19" zoomScaleSheetLayoutView="100" workbookViewId="0">
      <selection activeCell="B6" sqref="B6:C6"/>
    </sheetView>
  </sheetViews>
  <sheetFormatPr defaultColWidth="9.125" defaultRowHeight="12.75"/>
  <cols>
    <col min="1" max="1" width="12.875" style="1" customWidth="1"/>
    <col min="2" max="3" width="9.125" style="1"/>
    <col min="4" max="4" width="20.125" style="1" customWidth="1"/>
    <col min="5" max="5" width="15.75" style="1" customWidth="1"/>
    <col min="6" max="6" width="16.5" style="1" customWidth="1"/>
    <col min="7" max="7" width="8.125" style="1" customWidth="1"/>
    <col min="8" max="8" width="9.125" style="1"/>
    <col min="9" max="9" width="14.375" style="1" customWidth="1"/>
    <col min="10" max="16384" width="9.125" style="1"/>
  </cols>
  <sheetData>
    <row r="1" spans="1:9">
      <c r="A1" s="2" t="s">
        <v>207</v>
      </c>
    </row>
    <row r="2" spans="1:9" ht="24.75">
      <c r="A2" s="76" t="s">
        <v>141</v>
      </c>
      <c r="B2" s="77"/>
      <c r="C2" s="77"/>
      <c r="D2" s="77"/>
      <c r="E2" s="77"/>
      <c r="F2" s="77"/>
      <c r="G2" s="77"/>
      <c r="H2" s="77"/>
      <c r="I2" s="77"/>
    </row>
    <row r="3" spans="1:9" ht="20.25">
      <c r="A3" s="79" t="s">
        <v>142</v>
      </c>
      <c r="B3" s="79"/>
      <c r="C3" s="79"/>
      <c r="D3" s="79"/>
      <c r="E3" s="79"/>
      <c r="F3" s="79"/>
      <c r="G3" s="79"/>
      <c r="H3" s="79"/>
      <c r="I3" s="79"/>
    </row>
    <row r="4" spans="1:9" ht="24.95" customHeight="1">
      <c r="A4" s="3" t="s">
        <v>143</v>
      </c>
      <c r="B4" s="80" t="s">
        <v>190</v>
      </c>
      <c r="C4" s="45"/>
      <c r="D4" s="45"/>
      <c r="E4" s="45"/>
      <c r="F4" s="45"/>
      <c r="G4" s="46"/>
      <c r="H4" s="46"/>
      <c r="I4" s="46"/>
    </row>
    <row r="5" spans="1:9" ht="24.95" customHeight="1">
      <c r="A5" s="7" t="s">
        <v>145</v>
      </c>
      <c r="B5" s="80" t="s">
        <v>200</v>
      </c>
      <c r="C5" s="87"/>
      <c r="D5" s="87"/>
      <c r="E5" s="87"/>
      <c r="F5" s="7" t="s">
        <v>146</v>
      </c>
      <c r="G5" s="88" t="s">
        <v>201</v>
      </c>
      <c r="H5" s="46"/>
      <c r="I5" s="46"/>
    </row>
    <row r="6" spans="1:9" ht="24.95" customHeight="1">
      <c r="A6" s="66" t="s">
        <v>147</v>
      </c>
      <c r="B6" s="45"/>
      <c r="C6" s="45"/>
      <c r="D6" s="3" t="s">
        <v>50</v>
      </c>
      <c r="E6" s="3" t="s">
        <v>51</v>
      </c>
      <c r="F6" s="3" t="s">
        <v>52</v>
      </c>
      <c r="G6" s="7" t="s">
        <v>53</v>
      </c>
      <c r="H6" s="7" t="s">
        <v>54</v>
      </c>
      <c r="I6" s="24" t="s">
        <v>55</v>
      </c>
    </row>
    <row r="7" spans="1:9" ht="24.95" customHeight="1">
      <c r="A7" s="67"/>
      <c r="B7" s="44" t="s">
        <v>56</v>
      </c>
      <c r="C7" s="44"/>
      <c r="D7" s="5">
        <v>40</v>
      </c>
      <c r="E7" s="5">
        <v>40</v>
      </c>
      <c r="F7" s="5">
        <v>39.840000000000003</v>
      </c>
      <c r="G7" s="9">
        <v>10</v>
      </c>
      <c r="H7" s="10">
        <v>1</v>
      </c>
      <c r="I7" s="5">
        <v>10</v>
      </c>
    </row>
    <row r="8" spans="1:9" ht="24.95" customHeight="1">
      <c r="A8" s="67"/>
      <c r="B8" s="44" t="s">
        <v>148</v>
      </c>
      <c r="C8" s="44"/>
      <c r="D8" s="5">
        <v>40</v>
      </c>
      <c r="E8" s="5">
        <v>40</v>
      </c>
      <c r="F8" s="5">
        <v>39.840000000000003</v>
      </c>
      <c r="G8" s="11" t="s">
        <v>31</v>
      </c>
      <c r="H8" s="11" t="s">
        <v>31</v>
      </c>
      <c r="I8" s="11" t="s">
        <v>31</v>
      </c>
    </row>
    <row r="9" spans="1:9" ht="24.95" customHeight="1">
      <c r="A9" s="67"/>
      <c r="B9" s="44" t="s">
        <v>149</v>
      </c>
      <c r="C9" s="44"/>
      <c r="D9" s="5"/>
      <c r="E9" s="5"/>
      <c r="F9" s="5"/>
      <c r="G9" s="11" t="s">
        <v>31</v>
      </c>
      <c r="H9" s="11" t="s">
        <v>31</v>
      </c>
      <c r="I9" s="11" t="s">
        <v>31</v>
      </c>
    </row>
    <row r="10" spans="1:9" ht="24.95" customHeight="1">
      <c r="A10" s="67"/>
      <c r="B10" s="44" t="s">
        <v>61</v>
      </c>
      <c r="C10" s="44"/>
      <c r="D10" s="5"/>
      <c r="E10" s="5"/>
      <c r="F10" s="5"/>
      <c r="G10" s="11" t="s">
        <v>31</v>
      </c>
      <c r="H10" s="11" t="s">
        <v>31</v>
      </c>
      <c r="I10" s="11" t="s">
        <v>31</v>
      </c>
    </row>
    <row r="11" spans="1:9" ht="24.95" customHeight="1">
      <c r="A11" s="66" t="s">
        <v>65</v>
      </c>
      <c r="B11" s="66" t="s">
        <v>150</v>
      </c>
      <c r="C11" s="44"/>
      <c r="D11" s="44"/>
      <c r="E11" s="44"/>
      <c r="F11" s="44" t="s">
        <v>151</v>
      </c>
      <c r="G11" s="44"/>
      <c r="H11" s="44"/>
      <c r="I11" s="44"/>
    </row>
    <row r="12" spans="1:9" ht="111" customHeight="1">
      <c r="A12" s="67"/>
      <c r="B12" s="63" t="s">
        <v>191</v>
      </c>
      <c r="C12" s="64"/>
      <c r="D12" s="64"/>
      <c r="E12" s="65"/>
      <c r="F12" s="47" t="s">
        <v>192</v>
      </c>
      <c r="G12" s="48"/>
      <c r="H12" s="48"/>
      <c r="I12" s="48"/>
    </row>
    <row r="13" spans="1:9" ht="38.1" customHeight="1">
      <c r="A13" s="44" t="s">
        <v>154</v>
      </c>
      <c r="B13" s="7" t="s">
        <v>71</v>
      </c>
      <c r="C13" s="7" t="s">
        <v>72</v>
      </c>
      <c r="D13" s="7" t="s">
        <v>73</v>
      </c>
      <c r="E13" s="8" t="s">
        <v>74</v>
      </c>
      <c r="F13" s="8" t="s">
        <v>75</v>
      </c>
      <c r="G13" s="7" t="s">
        <v>53</v>
      </c>
      <c r="H13" s="7" t="s">
        <v>55</v>
      </c>
      <c r="I13" s="8" t="s">
        <v>155</v>
      </c>
    </row>
    <row r="14" spans="1:9" ht="33" customHeight="1">
      <c r="A14" s="44"/>
      <c r="B14" s="67" t="s">
        <v>156</v>
      </c>
      <c r="C14" s="89" t="s">
        <v>78</v>
      </c>
      <c r="D14" s="13" t="s">
        <v>157</v>
      </c>
      <c r="E14" s="13" t="s">
        <v>193</v>
      </c>
      <c r="F14" s="13" t="s">
        <v>193</v>
      </c>
      <c r="G14" s="5">
        <v>10</v>
      </c>
      <c r="H14" s="5">
        <v>10</v>
      </c>
      <c r="I14" s="8"/>
    </row>
    <row r="15" spans="1:9" ht="78.95" customHeight="1">
      <c r="A15" s="44"/>
      <c r="B15" s="67"/>
      <c r="C15" s="90"/>
      <c r="D15" s="13" t="s">
        <v>194</v>
      </c>
      <c r="E15" s="14" t="s">
        <v>195</v>
      </c>
      <c r="F15" s="14" t="s">
        <v>196</v>
      </c>
      <c r="G15" s="5">
        <v>10</v>
      </c>
      <c r="H15" s="5">
        <v>10</v>
      </c>
      <c r="I15" s="8"/>
    </row>
    <row r="16" spans="1:9" ht="50.1" customHeight="1">
      <c r="A16" s="44"/>
      <c r="B16" s="67"/>
      <c r="C16" s="7" t="s">
        <v>160</v>
      </c>
      <c r="D16" s="13" t="s">
        <v>197</v>
      </c>
      <c r="E16" s="13" t="s">
        <v>169</v>
      </c>
      <c r="F16" s="13" t="s">
        <v>169</v>
      </c>
      <c r="G16" s="5">
        <v>10</v>
      </c>
      <c r="H16" s="5">
        <v>10</v>
      </c>
      <c r="I16" s="8"/>
    </row>
    <row r="17" spans="1:9" ht="44.1" customHeight="1">
      <c r="A17" s="44"/>
      <c r="B17" s="67"/>
      <c r="C17" s="15" t="s">
        <v>107</v>
      </c>
      <c r="D17" s="13" t="s">
        <v>163</v>
      </c>
      <c r="E17" s="16" t="s">
        <v>164</v>
      </c>
      <c r="F17" s="17" t="s">
        <v>165</v>
      </c>
      <c r="G17" s="5">
        <v>10</v>
      </c>
      <c r="H17" s="5">
        <v>10</v>
      </c>
      <c r="I17" s="8"/>
    </row>
    <row r="18" spans="1:9" ht="24.95" customHeight="1">
      <c r="A18" s="44"/>
      <c r="B18" s="67"/>
      <c r="C18" s="15" t="s">
        <v>114</v>
      </c>
      <c r="D18" s="13" t="s">
        <v>166</v>
      </c>
      <c r="E18" s="14" t="s">
        <v>167</v>
      </c>
      <c r="F18" s="14" t="s">
        <v>167</v>
      </c>
      <c r="G18" s="5">
        <v>10</v>
      </c>
      <c r="H18" s="5">
        <v>10</v>
      </c>
      <c r="I18" s="6"/>
    </row>
    <row r="19" spans="1:9" ht="54" customHeight="1">
      <c r="A19" s="44"/>
      <c r="B19" s="67"/>
      <c r="C19" s="18" t="s">
        <v>187</v>
      </c>
      <c r="D19" s="13" t="s">
        <v>188</v>
      </c>
      <c r="E19" s="10" t="s">
        <v>169</v>
      </c>
      <c r="F19" s="10" t="s">
        <v>169</v>
      </c>
      <c r="G19" s="5">
        <v>10</v>
      </c>
      <c r="H19" s="5">
        <v>10</v>
      </c>
      <c r="I19" s="6"/>
    </row>
    <row r="20" spans="1:9" ht="89.1" customHeight="1">
      <c r="A20" s="44"/>
      <c r="B20" s="67"/>
      <c r="C20" s="3" t="s">
        <v>127</v>
      </c>
      <c r="D20" s="13" t="s">
        <v>198</v>
      </c>
      <c r="E20" s="10" t="s">
        <v>169</v>
      </c>
      <c r="F20" s="10" t="s">
        <v>169</v>
      </c>
      <c r="G20" s="5">
        <v>10</v>
      </c>
      <c r="H20" s="5">
        <v>10</v>
      </c>
      <c r="I20" s="8"/>
    </row>
    <row r="21" spans="1:9" ht="84.95" customHeight="1">
      <c r="A21" s="44"/>
      <c r="B21" s="67"/>
      <c r="C21" s="3" t="s">
        <v>171</v>
      </c>
      <c r="D21" s="8" t="s">
        <v>199</v>
      </c>
      <c r="E21" s="14" t="s">
        <v>169</v>
      </c>
      <c r="F21" s="14" t="s">
        <v>169</v>
      </c>
      <c r="G21" s="5">
        <v>10</v>
      </c>
      <c r="H21" s="5">
        <v>10</v>
      </c>
      <c r="I21" s="4"/>
    </row>
    <row r="22" spans="1:9" ht="48" customHeight="1">
      <c r="A22" s="44"/>
      <c r="B22" s="3" t="s">
        <v>173</v>
      </c>
      <c r="C22" s="3" t="s">
        <v>136</v>
      </c>
      <c r="D22" s="19" t="s">
        <v>137</v>
      </c>
      <c r="E22" s="5" t="s">
        <v>174</v>
      </c>
      <c r="F22" s="10">
        <v>0.96</v>
      </c>
      <c r="G22" s="5">
        <v>10</v>
      </c>
      <c r="H22" s="5">
        <v>10</v>
      </c>
      <c r="I22" s="6"/>
    </row>
    <row r="23" spans="1:9" ht="26.1" customHeight="1">
      <c r="A23" s="85" t="s">
        <v>175</v>
      </c>
      <c r="B23" s="86"/>
      <c r="C23" s="86"/>
      <c r="D23" s="86"/>
      <c r="E23" s="86"/>
      <c r="F23" s="86"/>
      <c r="G23" s="20">
        <f>SUM(G14:G22)+G7</f>
        <v>100</v>
      </c>
      <c r="H23" s="21">
        <f>SUM(H14:H22)+I7</f>
        <v>100</v>
      </c>
      <c r="I23" s="6"/>
    </row>
    <row r="24" spans="1:9" ht="18.95" customHeight="1">
      <c r="A24" s="81" t="s">
        <v>176</v>
      </c>
      <c r="B24" s="82"/>
      <c r="C24" s="82"/>
      <c r="D24" s="82"/>
      <c r="E24" s="82"/>
      <c r="F24" s="82"/>
      <c r="G24" s="82"/>
      <c r="H24" s="82"/>
      <c r="I24" s="82"/>
    </row>
    <row r="25" spans="1:9" ht="24" customHeight="1">
      <c r="A25" s="22" t="s">
        <v>177</v>
      </c>
      <c r="B25" s="23"/>
      <c r="C25" s="23"/>
      <c r="D25" s="23"/>
      <c r="E25" s="23"/>
      <c r="F25" s="23"/>
    </row>
  </sheetData>
  <mergeCells count="22">
    <mergeCell ref="B10:C10"/>
    <mergeCell ref="A2:I2"/>
    <mergeCell ref="A3:I3"/>
    <mergeCell ref="B4:I4"/>
    <mergeCell ref="B5:E5"/>
    <mergeCell ref="G5:I5"/>
    <mergeCell ref="A24:I24"/>
    <mergeCell ref="A6:A10"/>
    <mergeCell ref="A11:A12"/>
    <mergeCell ref="A13:A22"/>
    <mergeCell ref="B14:B18"/>
    <mergeCell ref="B19:B21"/>
    <mergeCell ref="C14:C15"/>
    <mergeCell ref="B11:E11"/>
    <mergeCell ref="F11:I11"/>
    <mergeCell ref="B12:E12"/>
    <mergeCell ref="F12:I12"/>
    <mergeCell ref="A23:F23"/>
    <mergeCell ref="B6:C6"/>
    <mergeCell ref="B7:C7"/>
    <mergeCell ref="B8:C8"/>
    <mergeCell ref="B9:C9"/>
  </mergeCells>
  <phoneticPr fontId="28" type="noConversion"/>
  <printOptions horizontalCentered="1"/>
  <pageMargins left="0.75138888888888899" right="0.75138888888888899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基础数据表</vt:lpstr>
      <vt:lpstr>整体自评表</vt:lpstr>
      <vt:lpstr>工会经费 </vt:lpstr>
      <vt:lpstr>车辆运行</vt:lpstr>
      <vt:lpstr>市容管理与服务</vt:lpstr>
      <vt:lpstr>基础数据表!Print_Area</vt:lpstr>
      <vt:lpstr>基础数据表!Print_Titles</vt:lpstr>
      <vt:lpstr>整体自评表!Print_Titles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dcterms:created xsi:type="dcterms:W3CDTF">2022-06-01T07:59:00Z</dcterms:created>
  <dcterms:modified xsi:type="dcterms:W3CDTF">2022-12-03T03:00:25Z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